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activeTab="1"/>
  </bookViews>
  <sheets>
    <sheet name="ПФХД" sheetId="1" r:id="rId1"/>
    <sheet name="Раздел 1" sheetId="2" r:id="rId2"/>
    <sheet name="Раздел 2" sheetId="3" r:id="rId3"/>
    <sheet name="Обоснования - 1.1" sheetId="4" r:id="rId4"/>
    <sheet name="Обоснования - 1.2-5" sheetId="5" r:id="rId5"/>
    <sheet name="Обоснования (242,244)" sheetId="6" r:id="rId6"/>
    <sheet name="Обоснования доходов" sheetId="7" r:id="rId7"/>
    <sheet name="Группы контроля" sheetId="8" r:id="rId8"/>
    <sheet name="Протокол изменений" sheetId="9" r:id="rId9"/>
  </sheets>
  <calcPr calcId="125725"/>
  <customWorkbookViews>
    <customWorkbookView name="user01z - Личное представление" guid="{169BE643-960D-44E8-8D7E-703855BFEED6}" mergeInterval="0" personalView="1" maximized="1" xWindow="1" yWindow="1" windowWidth="1916" windowHeight="850" activeSheetId="2"/>
  </customWorkbookViews>
</workbook>
</file>

<file path=xl/calcChain.xml><?xml version="1.0" encoding="utf-8"?>
<calcChain xmlns="http://schemas.openxmlformats.org/spreadsheetml/2006/main">
  <c r="H18" i="9"/>
  <c r="G18"/>
  <c r="F18"/>
  <c r="F53" i="7"/>
  <c r="E53"/>
  <c r="D53"/>
  <c r="L27"/>
  <c r="I27"/>
  <c r="F27"/>
  <c r="G560" i="6"/>
  <c r="G559"/>
  <c r="E559"/>
  <c r="G557"/>
  <c r="E557"/>
  <c r="G546"/>
  <c r="G545"/>
  <c r="E545"/>
  <c r="G534"/>
  <c r="G533"/>
  <c r="E533"/>
  <c r="G521"/>
  <c r="E521"/>
  <c r="G519"/>
  <c r="E519"/>
  <c r="G517"/>
  <c r="E517"/>
  <c r="G515"/>
  <c r="G522" s="1"/>
  <c r="E515"/>
  <c r="G504"/>
  <c r="G503"/>
  <c r="E503"/>
  <c r="G501"/>
  <c r="E501"/>
  <c r="G499"/>
  <c r="E499"/>
  <c r="G497"/>
  <c r="E497"/>
  <c r="G495"/>
  <c r="E495"/>
  <c r="G493"/>
  <c r="E493"/>
  <c r="G491"/>
  <c r="E491"/>
  <c r="G489"/>
  <c r="E489"/>
  <c r="G487"/>
  <c r="E487"/>
  <c r="G475"/>
  <c r="G476" s="1"/>
  <c r="E475"/>
  <c r="G473"/>
  <c r="E473"/>
  <c r="G462"/>
  <c r="G461"/>
  <c r="E461"/>
  <c r="G459"/>
  <c r="E459"/>
  <c r="G457"/>
  <c r="E457"/>
  <c r="G445"/>
  <c r="G446" s="1"/>
  <c r="E445"/>
  <c r="G433"/>
  <c r="G434" s="1"/>
  <c r="E433"/>
  <c r="G422"/>
  <c r="G421"/>
  <c r="E421"/>
  <c r="G410"/>
  <c r="G409"/>
  <c r="E409"/>
  <c r="G397"/>
  <c r="G398" s="1"/>
  <c r="E397"/>
  <c r="G385"/>
  <c r="E385"/>
  <c r="G383"/>
  <c r="G386" s="1"/>
  <c r="E383"/>
  <c r="G371"/>
  <c r="G372" s="1"/>
  <c r="E371"/>
  <c r="G359"/>
  <c r="G360" s="1"/>
  <c r="E359"/>
  <c r="G347"/>
  <c r="E347"/>
  <c r="G345"/>
  <c r="E345"/>
  <c r="G343"/>
  <c r="E343"/>
  <c r="G341"/>
  <c r="G348" s="1"/>
  <c r="E341"/>
  <c r="G329"/>
  <c r="E329"/>
  <c r="G327"/>
  <c r="E327"/>
  <c r="G325"/>
  <c r="E325"/>
  <c r="G323"/>
  <c r="E323"/>
  <c r="G321"/>
  <c r="E321"/>
  <c r="G319"/>
  <c r="E319"/>
  <c r="G317"/>
  <c r="E317"/>
  <c r="G315"/>
  <c r="E315"/>
  <c r="G313"/>
  <c r="G330" s="1"/>
  <c r="E313"/>
  <c r="G301"/>
  <c r="E301"/>
  <c r="G299"/>
  <c r="G302" s="1"/>
  <c r="E299"/>
  <c r="G287"/>
  <c r="E287"/>
  <c r="G285"/>
  <c r="E285"/>
  <c r="G283"/>
  <c r="G288" s="1"/>
  <c r="E283"/>
  <c r="G272"/>
  <c r="G271"/>
  <c r="E271"/>
  <c r="G260"/>
  <c r="G259"/>
  <c r="E259"/>
  <c r="G247"/>
  <c r="G248" s="1"/>
  <c r="E247"/>
  <c r="G235"/>
  <c r="G236" s="1"/>
  <c r="E235"/>
  <c r="G224"/>
  <c r="G223"/>
  <c r="E223"/>
  <c r="G212"/>
  <c r="G211"/>
  <c r="E211"/>
  <c r="G209"/>
  <c r="E209"/>
  <c r="G207"/>
  <c r="E207"/>
  <c r="G205"/>
  <c r="E205"/>
  <c r="G194"/>
  <c r="G193"/>
  <c r="E193"/>
  <c r="G182"/>
  <c r="G181"/>
  <c r="E181"/>
  <c r="G169"/>
  <c r="G170" s="1"/>
  <c r="E169"/>
  <c r="G157"/>
  <c r="E157"/>
  <c r="G155"/>
  <c r="E155"/>
  <c r="G153"/>
  <c r="E153"/>
  <c r="G151"/>
  <c r="G158" s="1"/>
  <c r="E151"/>
  <c r="G139"/>
  <c r="E139"/>
  <c r="G137"/>
  <c r="E137"/>
  <c r="G135"/>
  <c r="E135"/>
  <c r="G133"/>
  <c r="E133"/>
  <c r="G131"/>
  <c r="E131"/>
  <c r="G129"/>
  <c r="E129"/>
  <c r="G127"/>
  <c r="E127"/>
  <c r="G125"/>
  <c r="E125"/>
  <c r="G123"/>
  <c r="E123"/>
  <c r="G121"/>
  <c r="E121"/>
  <c r="G119"/>
  <c r="E119"/>
  <c r="G117"/>
  <c r="E117"/>
  <c r="G115"/>
  <c r="E115"/>
  <c r="G113"/>
  <c r="E113"/>
  <c r="G111"/>
  <c r="G140" s="1"/>
  <c r="E111"/>
  <c r="G109"/>
  <c r="E109"/>
  <c r="G98"/>
  <c r="G97"/>
  <c r="E97"/>
  <c r="G95"/>
  <c r="E95"/>
  <c r="G93"/>
  <c r="E93"/>
  <c r="G91"/>
  <c r="E91"/>
  <c r="G79"/>
  <c r="E79"/>
  <c r="G77"/>
  <c r="E77"/>
  <c r="G75"/>
  <c r="E75"/>
  <c r="G73"/>
  <c r="G80" s="1"/>
  <c r="E73"/>
  <c r="G71"/>
  <c r="E71"/>
  <c r="G60"/>
  <c r="G59"/>
  <c r="E59"/>
  <c r="G47"/>
  <c r="G48" s="1"/>
  <c r="E47"/>
  <c r="G35"/>
  <c r="G36" s="1"/>
  <c r="E35"/>
  <c r="G24"/>
  <c r="G23"/>
  <c r="E23"/>
  <c r="G12"/>
  <c r="G11"/>
  <c r="E11"/>
  <c r="G256" i="5"/>
  <c r="G244"/>
  <c r="G232"/>
  <c r="G199"/>
  <c r="G188"/>
  <c r="G177"/>
  <c r="G145"/>
  <c r="G132"/>
  <c r="G119"/>
  <c r="G106"/>
  <c r="G93"/>
  <c r="G80"/>
  <c r="G67"/>
  <c r="G54"/>
  <c r="G43"/>
  <c r="G32"/>
  <c r="J139" i="4"/>
  <c r="D139"/>
  <c r="J127"/>
  <c r="D127"/>
  <c r="J97"/>
  <c r="D97"/>
  <c r="J85"/>
  <c r="D85"/>
  <c r="J55"/>
  <c r="D55"/>
  <c r="J43"/>
  <c r="D43"/>
  <c r="J31"/>
  <c r="D31"/>
  <c r="I31" i="3"/>
  <c r="H31"/>
  <c r="G31"/>
  <c r="I27"/>
  <c r="H27"/>
  <c r="G27"/>
  <c r="I24"/>
  <c r="H24"/>
  <c r="G24"/>
  <c r="I21"/>
  <c r="H21"/>
  <c r="G21"/>
  <c r="I17"/>
  <c r="H17"/>
  <c r="G17"/>
  <c r="I14"/>
  <c r="H14"/>
  <c r="G14"/>
  <c r="I13"/>
  <c r="H13"/>
  <c r="G13"/>
  <c r="I7"/>
  <c r="H7"/>
  <c r="G7"/>
  <c r="H12" i="2"/>
  <c r="G12"/>
  <c r="F12"/>
  <c r="E12"/>
</calcChain>
</file>

<file path=xl/sharedStrings.xml><?xml version="1.0" encoding="utf-8"?>
<sst xmlns="http://schemas.openxmlformats.org/spreadsheetml/2006/main" count="3135" uniqueCount="652">
  <si>
    <t>УТВЕРЖДАЮ</t>
  </si>
  <si>
    <t>(наименование должности лица, утверждающего документ)</t>
  </si>
  <si>
    <t>МАОУ школа № 1</t>
  </si>
  <si>
    <t>(наименование учреждения)</t>
  </si>
  <si>
    <t>(подпись)</t>
  </si>
  <si>
    <t>(расшифровка подписи)</t>
  </si>
  <si>
    <t>"_____" _____________ ______ г.</t>
  </si>
  <si>
    <t>(дата утверждения)</t>
  </si>
  <si>
    <t>протокол наб. совета №  от</t>
  </si>
  <si>
    <t>План</t>
  </si>
  <si>
    <t>финансово-хозяйственной деятельности на 2022 год</t>
  </si>
  <si>
    <t>(на 2022 год и плановый период 2023-2024 годов)</t>
  </si>
  <si>
    <t>КОДЫ</t>
  </si>
  <si>
    <t>от "04" февраля 2022 г.</t>
  </si>
  <si>
    <t>Дата</t>
  </si>
  <si>
    <t>04.02.2022</t>
  </si>
  <si>
    <t>по Сводному реестру</t>
  </si>
  <si>
    <t>Орган, осуществляющий функции и полномочия учредителя</t>
  </si>
  <si>
    <t>Управление образования Администрации городского округа Долгопрудный Московской области</t>
  </si>
  <si>
    <t>глава по БК</t>
  </si>
  <si>
    <t>ИНН</t>
  </si>
  <si>
    <t>5008029459</t>
  </si>
  <si>
    <t>Учреждение</t>
  </si>
  <si>
    <t>Муниципальное автономное общеобразовательное учреждение городского округа Долгопрудный средняя общеобразовательная школа № 1</t>
  </si>
  <si>
    <t>КПП</t>
  </si>
  <si>
    <t>504701001</t>
  </si>
  <si>
    <t>Единица измерения:</t>
  </si>
  <si>
    <t>руб.</t>
  </si>
  <si>
    <t>по ОКЕИ</t>
  </si>
  <si>
    <t>383</t>
  </si>
  <si>
    <t>Подписано. Заверено ЭП.</t>
  </si>
  <si>
    <t>ФИО: Добрук Ирина Владимировна</t>
  </si>
  <si>
    <t>ФИО: Пароваткина Татьяна Александровна</t>
  </si>
  <si>
    <t>Должность:</t>
  </si>
  <si>
    <t>Должность: Директор</t>
  </si>
  <si>
    <t>Действует c 23.08.2021 10:58:09 по: 23.11.2022 10:58:09</t>
  </si>
  <si>
    <t>Действует c 11.11.2021 11:25:09 по: 11.02.2023 11:21:10</t>
  </si>
  <si>
    <t>Серийный номер: 1C4BF9421357E56DE27DCE2B55E31691EE89661F</t>
  </si>
  <si>
    <t>Серийный номер: A12BF2B5307366C5D1BC456472A3DF31F6054FF8</t>
  </si>
  <si>
    <t>Издатель: Федеральное казначейство</t>
  </si>
  <si>
    <t>Издатель: АО ""ПФ ""СКБ КОНТУР""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</si>
  <si>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</si>
  <si>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</si>
  <si>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</si>
  <si>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</si>
  <si>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</si>
  <si>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</t>
  </si>
  <si>
    <t>на 2022 г. текущий финансовый год</t>
  </si>
  <si>
    <t>на 2023 г. первый год планового периода</t>
  </si>
  <si>
    <t>на 2024 г. второй год планового периода</t>
  </si>
  <si>
    <t>за пределами планового периода</t>
  </si>
  <si>
    <t>Остаток средств на начало текущего финансового года</t>
  </si>
  <si>
    <t>0001</t>
  </si>
  <si>
    <t>х</t>
  </si>
  <si>
    <t>X</t>
  </si>
  <si>
    <t>за счет приносящей доход деятельности</t>
  </si>
  <si>
    <t>0001.1</t>
  </si>
  <si>
    <t>2</t>
  </si>
  <si>
    <t>за счет муниципального задания</t>
  </si>
  <si>
    <t>0001.2</t>
  </si>
  <si>
    <t>4</t>
  </si>
  <si>
    <t>из них за счет субвенции</t>
  </si>
  <si>
    <t>0001.2.1</t>
  </si>
  <si>
    <t>за счет целевой субсидии</t>
  </si>
  <si>
    <t>0001.3</t>
  </si>
  <si>
    <t>5</t>
  </si>
  <si>
    <t>Остаток средств на конец текущего финансового года</t>
  </si>
  <si>
    <t>0002</t>
  </si>
  <si>
    <t>Доходы, всего</t>
  </si>
  <si>
    <t>1000</t>
  </si>
  <si>
    <t>в том числе:
доходы от собственности, всего</t>
  </si>
  <si>
    <t>1100</t>
  </si>
  <si>
    <t>120</t>
  </si>
  <si>
    <t>доходы от оказания услуг, работ, компенсации затрат учреждений, всего</t>
  </si>
  <si>
    <t>1200</t>
  </si>
  <si>
    <t>130</t>
  </si>
  <si>
    <t>субсидии на финансовое обеспечение выполнения муниципального задания</t>
  </si>
  <si>
    <t>1210</t>
  </si>
  <si>
    <t>в том числе: за счет средств муниципального бюджета</t>
  </si>
  <si>
    <t>1210.1</t>
  </si>
  <si>
    <t>x</t>
  </si>
  <si>
    <t>за счет бюджета Московской Области</t>
  </si>
  <si>
    <t>1210.2</t>
  </si>
  <si>
    <t>за счет средств Федерального бюджнта</t>
  </si>
  <si>
    <t>1210.3</t>
  </si>
  <si>
    <t>от оказания платных услуг в рамках уставной деятельности</t>
  </si>
  <si>
    <t>1230</t>
  </si>
  <si>
    <t>в том числе:
родительская плата</t>
  </si>
  <si>
    <t>1231</t>
  </si>
  <si>
    <t>доходы от штрафов, пеней, иных сумм принудительного изъятия, всего</t>
  </si>
  <si>
    <t>1300</t>
  </si>
  <si>
    <t>140</t>
  </si>
  <si>
    <t>безвозмездные денежные поступления, всего</t>
  </si>
  <si>
    <t>1400</t>
  </si>
  <si>
    <t>150</t>
  </si>
  <si>
    <t>в том числе:
целевые субсидии</t>
  </si>
  <si>
    <t>1410</t>
  </si>
  <si>
    <t>из них:</t>
  </si>
  <si>
    <t>питание обучающихся</t>
  </si>
  <si>
    <t>1410.1</t>
  </si>
  <si>
    <t>питание обучающихся 1-4 классов</t>
  </si>
  <si>
    <t>1410.1.1</t>
  </si>
  <si>
    <t>в том числе:
областной бюджет</t>
  </si>
  <si>
    <t>1410.1.1.1</t>
  </si>
  <si>
    <t>местный бюджет</t>
  </si>
  <si>
    <t>1410.1.1.2</t>
  </si>
  <si>
    <t>питание обучающихся 5-9 классов</t>
  </si>
  <si>
    <t>1410.1.2</t>
  </si>
  <si>
    <t>1410.1.2.1</t>
  </si>
  <si>
    <t>1410.1.2.2</t>
  </si>
  <si>
    <t>пособии молодым специалистам (150 000 руб.)</t>
  </si>
  <si>
    <t>1410.2</t>
  </si>
  <si>
    <t>компенсации за ГИА</t>
  </si>
  <si>
    <t>1410.3</t>
  </si>
  <si>
    <t>гранты</t>
  </si>
  <si>
    <t>1420</t>
  </si>
  <si>
    <t>в том числе:
гранты «Умным школам»</t>
  </si>
  <si>
    <t>1420.1</t>
  </si>
  <si>
    <t>гранты «Комплексам»</t>
  </si>
  <si>
    <t>1420.2</t>
  </si>
  <si>
    <t>гранты «Сельским школам»</t>
  </si>
  <si>
    <t>1420.3</t>
  </si>
  <si>
    <t>Прочие доходы, всего</t>
  </si>
  <si>
    <t>1500</t>
  </si>
  <si>
    <t>180</t>
  </si>
  <si>
    <t>Доходы от операций с активами, всего</t>
  </si>
  <si>
    <t>1900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</si>
  <si>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</si>
  <si>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</si>
  <si>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</si>
  <si>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</si>
  <si>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</si>
  <si>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</si>
  <si>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</si>
  <si>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за счет остатка</t>
  </si>
  <si>
    <t>2001</t>
  </si>
  <si>
    <t>2001.1</t>
  </si>
  <si>
    <t>2001.2</t>
  </si>
  <si>
    <t>2001.2.1</t>
  </si>
  <si>
    <t>2001.3</t>
  </si>
  <si>
    <t>за счет средств текущего года</t>
  </si>
  <si>
    <t>2002</t>
  </si>
  <si>
    <t>2002.1</t>
  </si>
  <si>
    <t>2002.2</t>
  </si>
  <si>
    <t>за счет целевых субсидий</t>
  </si>
  <si>
    <t>2002.3</t>
  </si>
  <si>
    <t>в том числе:
на выплаты персоналу, всего</t>
  </si>
  <si>
    <t>2100</t>
  </si>
  <si>
    <t>из них:
оплата труда</t>
  </si>
  <si>
    <t>2110</t>
  </si>
  <si>
    <t>111</t>
  </si>
  <si>
    <t>за счет приносящей доход деятельности, в том числе</t>
  </si>
  <si>
    <t>2111</t>
  </si>
  <si>
    <t>в том числе:
гранты</t>
  </si>
  <si>
    <t>2111.1</t>
  </si>
  <si>
    <t>из них:
гранты «Умным школам»</t>
  </si>
  <si>
    <t>2111.1.1</t>
  </si>
  <si>
    <t>2111.1.2</t>
  </si>
  <si>
    <t>2111.1.3</t>
  </si>
  <si>
    <t>2112</t>
  </si>
  <si>
    <t>из них:
на педагогических работников</t>
  </si>
  <si>
    <t>2112.1</t>
  </si>
  <si>
    <t>из них:
классное руководство</t>
  </si>
  <si>
    <t>2112.1.1</t>
  </si>
  <si>
    <t>доплата молодым специалистам (5 000 руб. в месяц)</t>
  </si>
  <si>
    <t>2112.1.2</t>
  </si>
  <si>
    <t>компенсации за ГИА (пед. работники)</t>
  </si>
  <si>
    <t>2112.1.3</t>
  </si>
  <si>
    <t>на руководителей(стимулирующие), компенсация за  ГИА (АУП и прочие), АХП, учебно-вспомогательных и иных работников</t>
  </si>
  <si>
    <t>2112.2</t>
  </si>
  <si>
    <t>из них:
стимулирующие выплаты руководителям за уровень</t>
  </si>
  <si>
    <t>2112.2.1</t>
  </si>
  <si>
    <t>компенсации за ГИА (АУП и прочие)</t>
  </si>
  <si>
    <t>2112.2.2</t>
  </si>
  <si>
    <t>на административно-хозяйственных, учебно-вспомогательных и иных работников</t>
  </si>
  <si>
    <t>2112.2.3</t>
  </si>
  <si>
    <t>2113</t>
  </si>
  <si>
    <t>прочие выплаты персоналу, в том числе компенсационного характера</t>
  </si>
  <si>
    <t>2120</t>
  </si>
  <si>
    <t>112</t>
  </si>
  <si>
    <t>2120.1</t>
  </si>
  <si>
    <t>2120.2</t>
  </si>
  <si>
    <t>2120.3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</si>
  <si>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</si>
  <si>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</si>
  <si>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</si>
  <si>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</si>
  <si>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</si>
  <si>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</si>
  <si>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</si>
  <si>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</si>
  <si>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2142</t>
  </si>
  <si>
    <t>из них:
гранты</t>
  </si>
  <si>
    <t>2142.1</t>
  </si>
  <si>
    <t>2142.1.1</t>
  </si>
  <si>
    <t>2142.1.2</t>
  </si>
  <si>
    <t>2142.1.3</t>
  </si>
  <si>
    <t>2143</t>
  </si>
  <si>
    <t>в том числе:
на педагогических работников</t>
  </si>
  <si>
    <t>2143.1</t>
  </si>
  <si>
    <t>2143.1.1</t>
  </si>
  <si>
    <t>2143.1.2</t>
  </si>
  <si>
    <t>2143.1.3</t>
  </si>
  <si>
    <t>2143.2</t>
  </si>
  <si>
    <t>2143.2.1</t>
  </si>
  <si>
    <t>компенсации за ГИА  (административно-хозяйственные, учебно-вспомогательные и иные работники)</t>
  </si>
  <si>
    <t>2143.2.2</t>
  </si>
  <si>
    <t>2143.2.3</t>
  </si>
  <si>
    <t>2144</t>
  </si>
  <si>
    <t>на иные выплаты работникам</t>
  </si>
  <si>
    <t>2145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</si>
  <si>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</si>
  <si>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2180</t>
  </si>
  <si>
    <t>139</t>
  </si>
  <si>
    <t>в том числе:
на оплату труда стажеров</t>
  </si>
  <si>
    <t>2181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</si>
  <si>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</si>
  <si>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</si>
  <si>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</si>
  <si>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</si>
  <si>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</si>
  <si>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</si>
  <si>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</si>
  <si>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</si>
  <si>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</si>
  <si>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2211.1</t>
  </si>
  <si>
    <t>2211.2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</si>
  <si>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</si>
  <si>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</si>
  <si>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</si>
  <si>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</si>
  <si>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</si>
  <si>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</si>
  <si>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иные выплаты населению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</si>
  <si>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</si>
  <si>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</si>
  <si>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</si>
  <si>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</si>
  <si>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</si>
  <si>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</si>
  <si>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</si>
  <si>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</si>
  <si>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2311</t>
  </si>
  <si>
    <t>2312</t>
  </si>
  <si>
    <t>2313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</si>
  <si>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</si>
  <si>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</si>
  <si>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</si>
  <si>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2321</t>
  </si>
  <si>
    <t>2322</t>
  </si>
  <si>
    <t>2323</t>
  </si>
  <si>
    <t>уплата штрафов (в том числе административных), пеней, иных платежей</t>
  </si>
  <si>
    <t>2330</t>
  </si>
  <si>
    <t>853</t>
  </si>
  <si>
    <t>2331</t>
  </si>
  <si>
    <t>2332</t>
  </si>
  <si>
    <t>2333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</si>
  <si>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</si>
  <si>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</si>
  <si>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</si>
  <si>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</si>
  <si>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</si>
  <si>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2521</t>
  </si>
  <si>
    <t>2522</t>
  </si>
  <si>
    <t>2523</t>
  </si>
  <si>
    <t>Расходы на закупку товаров, работ, услуг, всего</t>
  </si>
  <si>
    <t>2600</t>
  </si>
  <si>
    <t>в том числе:
закупку научно-исследовательских и опытно-конструкторских работ</t>
  </si>
  <si>
    <t>2610</t>
  </si>
  <si>
    <t>241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</si>
  <si>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</si>
  <si>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</si>
  <si>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</si>
  <si>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2631</t>
  </si>
  <si>
    <t>2632</t>
  </si>
  <si>
    <t>прочую закупку товаров, работ, услуг, всего</t>
  </si>
  <si>
    <t>2640</t>
  </si>
  <si>
    <t>244</t>
  </si>
  <si>
    <t>2641</t>
  </si>
  <si>
    <t>2642</t>
  </si>
  <si>
    <t>в том числе: закупка учебников и учебных пособий, средств обучения, игр, игрушек</t>
  </si>
  <si>
    <t>2642.1.1</t>
  </si>
  <si>
    <t>2643</t>
  </si>
  <si>
    <t>закупку энергетических ресурсов</t>
  </si>
  <si>
    <t>2645</t>
  </si>
  <si>
    <t>247</t>
  </si>
  <si>
    <t>2645.1</t>
  </si>
  <si>
    <t>2645.2</t>
  </si>
  <si>
    <t>2645.3</t>
  </si>
  <si>
    <t>капитальные вложения в объекты государственной (муниципальной) собственности, всего</t>
  </si>
  <si>
    <t>2650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</si>
  <si>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</si>
  <si>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</si>
  <si>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2651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</si>
  <si>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</si>
  <si>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</si>
  <si>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2652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</si>
  <si>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</si>
  <si>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</si>
  <si>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</si>
  <si>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</si>
  <si>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</si>
  <si>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</si>
  <si>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</si>
  <si>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</si>
  <si>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</si>
  <si>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</si>
  <si>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</si>
  <si>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</si>
  <si>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в том числе:
возврат в бюджет средств субсидии</t>
  </si>
  <si>
    <t>4010</t>
  </si>
  <si>
    <t>610</t>
  </si>
  <si>
    <t>из них:
за счет субвенции</t>
  </si>
  <si>
    <t>4011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</si>
  <si>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</si>
  <si>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</si>
  <si>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</si>
  <si>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Уникальный код</t>
  </si>
  <si>
    <t>на 2022 г. (текущий финансовый год)</t>
  </si>
  <si>
    <t>на 2023 г. (первый год планового периода)</t>
  </si>
  <si>
    <t>на 2024 г. (второй год планового периода)</t>
  </si>
  <si>
    <t>1</t>
  </si>
  <si>
    <t>Выплаты на закупку товаров, работ, услуг, всего:</t>
  </si>
  <si>
    <t>26000</t>
  </si>
  <si>
    <t>1.1</t>
  </si>
  <si>
    <t>по контрактам (договорам), заключенным до начала текущего финансового года без применения норм Федерального закона N 44-ФЗ и Федерального закона N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</si>
  <si>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</si>
  <si>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</si>
  <si>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</si>
  <si>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</si>
  <si>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</si>
  <si>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</si>
  <si>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</si>
  <si>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</si>
  <si>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соответствии с Федеральным законом N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</si>
  <si>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</si>
  <si>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</si>
  <si>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</si>
  <si>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</si>
  <si>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</si>
  <si>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</si>
  <si>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</si>
  <si>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</si>
  <si>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</si>
  <si>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</si>
  <si>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</si>
  <si>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</si>
  <si>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</si>
  <si>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</si>
  <si>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</si>
  <si>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</si>
  <si>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</si>
  <si>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</si>
  <si>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</si>
  <si>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</si>
  <si>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</si>
  <si>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</si>
  <si>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</si>
  <si>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</si>
  <si>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</si>
  <si>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</si>
  <si>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</si>
  <si>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</si>
  <si>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</si>
  <si>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</si>
  <si>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</si>
  <si>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</si>
  <si>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</si>
  <si>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</si>
  <si>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</si>
  <si>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</si>
  <si>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</si>
  <si>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</si>
  <si>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</si>
  <si>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</si>
  <si>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</si>
  <si>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</si>
  <si>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</si>
  <si>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</si>
  <si>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2022</t>
  </si>
  <si>
    <t>2.2</t>
  </si>
  <si>
    <t>26520</t>
  </si>
  <si>
    <t>2023</t>
  </si>
  <si>
    <t>2.3</t>
  </si>
  <si>
    <t>26530</t>
  </si>
  <si>
    <t>2024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</si>
  <si>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</si>
  <si>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</si>
  <si>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</si>
  <si>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</si>
  <si>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</si>
  <si>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</si>
  <si>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</si>
  <si>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</si>
  <si>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</si>
  <si>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</si>
  <si>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</si>
  <si>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</si>
  <si>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</si>
  <si>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</si>
  <si>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</si>
  <si>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СОГЛАСОВАНО</t>
  </si>
  <si>
    <t>(наименование должности уполномоченного лица органа-учредителя)</t>
  </si>
  <si>
    <t>М.П.</t>
  </si>
  <si>
    <t>Приложение № 2 к Порядку составления и утверждения планов финансово-хозяйственной деятельности государственных автономных и бюджетных учреждений, функции и полномочия учредителя в отношении которых выполняет Министерство физической культуры и спорта Московской области, утвержденным распоряжением Министерства физической культуры и спорта Московской области от 27.12.2019 № 24-219-Р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</si>
  <si>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</si>
  <si>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</si>
  <si>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</si>
  <si>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Период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</si>
  <si>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</si>
  <si>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</si>
  <si>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</si>
  <si>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</si>
  <si>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Ежемесячная надбавка к должностному окладу, %</t>
  </si>
  <si>
    <t>Районный коэффициент</t>
  </si>
  <si>
    <t>Фонд оплаты труда в год, руб (гр. 3 х гр.4 х (1+гр.8/100) х гр. 9х12)</t>
  </si>
  <si>
    <t>Всего</t>
  </si>
  <si>
    <t>в том числе: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</si>
  <si>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</si>
  <si>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</si>
  <si>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</si>
  <si>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3</t>
  </si>
  <si>
    <t>6</t>
  </si>
  <si>
    <t>7</t>
  </si>
  <si>
    <t>8</t>
  </si>
  <si>
    <t>9</t>
  </si>
  <si>
    <t>10</t>
  </si>
  <si>
    <t>[Руководящий персонал], [Директор образовательного учреждения],</t>
  </si>
  <si>
    <t>[Руководящий персонал], [Заместитель директора образовательного учреждения],</t>
  </si>
  <si>
    <t>[Учебно-вспомогательный персонал], [Заведующий библиотекой],</t>
  </si>
  <si>
    <t>[Учебно-вспомогательный персонал], [Библиотекарь],</t>
  </si>
  <si>
    <t>[Административно-управленческий персонал], [Специалист по закупкам],</t>
  </si>
  <si>
    <t>[Младший обслуживающий персонал], [Инженер],</t>
  </si>
  <si>
    <t>[Учебно-вспомогательный персонал], [Лаборант],</t>
  </si>
  <si>
    <t>[Учебно-вспомогательный персонал], [Секретарь учебной части],</t>
  </si>
  <si>
    <t>[Младший обслуживающий персонал], [Гардеробщик],</t>
  </si>
  <si>
    <t>[Младший обслуживающий персонал], [Дворник],</t>
  </si>
  <si>
    <t>11</t>
  </si>
  <si>
    <t>[Младший обслуживающий персонал], [Уборщик служебных помещений],</t>
  </si>
  <si>
    <t>12</t>
  </si>
  <si>
    <t>[Педагогические работники ("указные")], [Учитель],</t>
  </si>
  <si>
    <t>13</t>
  </si>
  <si>
    <t>[Педагогические работники ("указные")], [Воспитатель],</t>
  </si>
  <si>
    <t>14</t>
  </si>
  <si>
    <t>[Педагогические работники ("указные")], [Преподаватель-организатор ОБЖ],</t>
  </si>
  <si>
    <t>15</t>
  </si>
  <si>
    <t>[Педагогические работники ("указные")], [Педагог-организатор],</t>
  </si>
  <si>
    <t>16</t>
  </si>
  <si>
    <t>[Педагогические работники ("указные")], [Педагог дополнительного образования],</t>
  </si>
  <si>
    <t>17</t>
  </si>
  <si>
    <t>[Педагогические работники ("указные")], [Педагог-психолог],</t>
  </si>
  <si>
    <t>18</t>
  </si>
  <si>
    <t>[Педагогические работники ("указные")], [Социальный педагог],</t>
  </si>
  <si>
    <t>19</t>
  </si>
  <si>
    <t>[Учебно-вспомогательный персонал], [Рабочий по комплексному обслуживанию и ремонту здания],</t>
  </si>
  <si>
    <t>Итого:</t>
  </si>
  <si>
    <t>приносящая доход деятельность (собственные доходы учреждения)</t>
  </si>
  <si>
    <t>субсидии на иные цели</t>
  </si>
  <si>
    <t>2. Расчеты (обоснования) расходов на социальные и иные выплаты населению (211)</t>
  </si>
  <si>
    <t>Размер одной выплаты, руб</t>
  </si>
  <si>
    <t>Количество выплат в год</t>
  </si>
  <si>
    <t>Общая сумма выплат, руб (гр.3 х гр.4)</t>
  </si>
  <si>
    <t>1.2. Расчеты (обоснования) выплат персоналу при направлении в служебные командировки (-)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</si>
  <si>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</si>
  <si>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</si>
  <si>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</si>
  <si>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</si>
  <si>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</si>
  <si>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1.3. Расчеты (обоснования) социальных выплат персоналу (266)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</si>
  <si>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</si>
  <si>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</si>
  <si>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</si>
  <si>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[Пособие за первые три дня временной нетрудоспособности]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</si>
  <si>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</si>
  <si>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</si>
  <si>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</si>
  <si>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</si>
  <si>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[Бюджет фонда социального страхования РФ],</t>
  </si>
  <si>
    <t>[Бюджет пенсионного фонда РФ],</t>
  </si>
  <si>
    <t>[Бюджет Федерального фонда обязательного медицинского страхования],</t>
  </si>
  <si>
    <t>2. Расчеты (обоснования) расходов на социальные и иные выплаты населению (213)</t>
  </si>
  <si>
    <t>3. Расчеты (обоснования) расходов на оплату налога на имущество, налога на землю и прочих налогов и сборов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</si>
  <si>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</si>
  <si>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</si>
  <si>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</si>
  <si>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[Налог на землю], [налог на землю]</t>
  </si>
  <si>
    <t>4. Расчеты (обоснования) расходов на безвозмездные перечисления организациям (291)</t>
  </si>
  <si>
    <t>5. Расчеты (обоснования) прочих расходов (кроме расходов на закупку товаров, работ, услуг) (292;293)</t>
  </si>
  <si>
    <t>[Штрафы, пени], [штрафы и пения]</t>
  </si>
  <si>
    <t>6. Расчеты (обоснования) расходов на закупки товаров, работ, услуг (223)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</si>
  <si>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</si>
  <si>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</si>
  <si>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</si>
  <si>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</si>
  <si>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37</t>
  </si>
  <si>
    <t>[Расходы на закупки товаров, работ, услуг] [Оказание услуг холодного водоснабжения и водоотведения ПД] [223]</t>
  </si>
  <si>
    <t>Итого по карточке:</t>
  </si>
  <si>
    <t>Всего:</t>
  </si>
  <si>
    <t>6. Расчеты (обоснования) расходов на закупки товаров, работ, услуг (225)</t>
  </si>
  <si>
    <t>40</t>
  </si>
  <si>
    <t>[Расходы на закупки товаров, работ, услуг] [Оказание услуг по техническому обслуживанию здания, инженерного оборудования, ИТП и узла чета тепловой энергии и холодного водоснабжения ПД] [225]</t>
  </si>
  <si>
    <t>6. Расчеты (обоснования) расходов на закупки товаров, работ, услуг (226)</t>
  </si>
  <si>
    <t>41</t>
  </si>
  <si>
    <t>[Расходы на закупки товаров, работ, услуг] [Поддержание технико-экономических и эксплуатационных показателей объектов имущества ПД] [226]</t>
  </si>
  <si>
    <t>6. Расчеты (обоснования) расходов на закупки товаров, работ, услуг (310)</t>
  </si>
  <si>
    <t>39</t>
  </si>
  <si>
    <t>[Расходы на закупки товаров, работ, услуг] [Приобретение техники] [310]</t>
  </si>
  <si>
    <t>6. Расчеты (обоснования) расходов на закупки товаров, работ, услуг (346)</t>
  </si>
  <si>
    <t>34</t>
  </si>
  <si>
    <t>[Расходы на закупки товаров, работ, услуг] [Увеличение стоимости прочих оборотных запасов (материалов)] [346]</t>
  </si>
  <si>
    <t>6. Расчеты (обоснования) расходов на закупки товаров, работ, услуг (221)</t>
  </si>
  <si>
    <t>[Расходы на закупки товаров, работ, услуг] [интернет] [221]</t>
  </si>
  <si>
    <t>2021</t>
  </si>
  <si>
    <t>[Расходы на закупки товаров, работ, услуг] [Оказание телефонной связи] [221]</t>
  </si>
  <si>
    <t>[Расходы на закупки товаров, работ, услуг] [Оказание услуг по подключению к сети Интернет] [221]</t>
  </si>
  <si>
    <t>21</t>
  </si>
  <si>
    <t>[Расходы на закупки товаров, работ, услуг] [Кредиторская задолженность за телефон 2021г.] [221]</t>
  </si>
  <si>
    <t>22</t>
  </si>
  <si>
    <t>[Расходы на закупки товаров, работ, услуг] [Кредиторская задолженность за интернет 2021г.] [221]</t>
  </si>
  <si>
    <t>[Расходы на закупки товаров, работ, услуг] [Оказание услуг холодного водоснабжения и водоотведения] [223]</t>
  </si>
  <si>
    <t>[Расходы на закупки товаров, работ, услуг] [Оказание услуг по вызову и размещенияю  твердых коммунальных отходов] [223]</t>
  </si>
  <si>
    <t>24</t>
  </si>
  <si>
    <t>[Расходы на закупки товаров, работ, услуг] [Кредиторская задолженность за воду 2021г.] [223]</t>
  </si>
  <si>
    <t>26</t>
  </si>
  <si>
    <t>[Расходы на закупки товаров, работ, услуг] [Кредиторская задолженность за вывоз ТКО 2021г.] [223]</t>
  </si>
  <si>
    <t>[Расходы на закупки товаров, работ, услуг] [Оказание услуг по техническому обслуживанию комплекса технических средств охраны] [225]</t>
  </si>
  <si>
    <t>[Расходы на закупки товаров, работ, услуг] [Оказание услуг по техническому обслуживанию (содержанию) системы автоматической пожарной сигнализации и системы оповещения людей о пожаре и радиоканальной системы  передачи тревожного извещения "Стрелец-мониторинг"] [225]</t>
  </si>
  <si>
    <t>[Расходы на закупки товаров, работ, услуг] [Оказание услуг по техническому обслуживанию (содержанию) систем охранной (противовзломной) сигнализации] [225]</t>
  </si>
  <si>
    <t>[Расходы на закупки товаров, работ, услуг] [Оказание охранных услуг путем оперативного реагирования группы задержания вневедомственной охраны на сигнал "Тревога"] [225]</t>
  </si>
  <si>
    <t>[Расходы на закупки товаров, работ, услуг] [Оказание услуг по техническому обслуживанию аппаратно-программного комплекса системы видеонаблюдения "Безопасный регион"] [225]</t>
  </si>
  <si>
    <t>[Расходы на закупки товаров, работ, услуг] [Оказание услуг по техническому обслуживанию здания, инженерного оборудования, ИТП и узла чета тепловой энергии и холодного водоснабжения] [225]</t>
  </si>
  <si>
    <t>[Расходы на закупки товаров, работ, услуг] [Оказание услуг по дератизации, дезинсекции и дезинфекции] [225]</t>
  </si>
  <si>
    <t>[Расходы на закупки товаров, работ, услуг] [Оказание услуг по техническому обслуживанию домофона] [225]</t>
  </si>
  <si>
    <t>[Расходы на закупки товаров, работ, услуг] [Оказание услуги по техническому обслуживанию (содержанию) видеонаблюдени] [225]</t>
  </si>
  <si>
    <t>27</t>
  </si>
  <si>
    <t>[Расходы на закупки товаров, работ, услуг] [Кредиторская задолженность за оказание охранных услуг путем оперативного реагирования группы задержания вневедомственной охраны на сигнал "Тревога"] [225]</t>
  </si>
  <si>
    <t>28</t>
  </si>
  <si>
    <t>[Расходы на закупки товаров, работ, услуг] [Кредиторская задолженность за то систем охранной сигнализации 2021г] [225]</t>
  </si>
  <si>
    <t>29</t>
  </si>
  <si>
    <t>[Расходы на закупки товаров, работ, услуг] [Кредиторская задолженность за дератизацию и дезинфекцию 2021г.] [225]</t>
  </si>
  <si>
    <t>30</t>
  </si>
  <si>
    <t>[Расходы на закупки товаров, работ, услуг] [Кредиторская задолженность за то КТС 2021г.] [225]</t>
  </si>
  <si>
    <t>31</t>
  </si>
  <si>
    <t>[Расходы на закупки товаров, работ, услуг] [Кредиторская задолженность за то АПС и Стрелец-Мониторинг] [225]</t>
  </si>
  <si>
    <t>32</t>
  </si>
  <si>
    <t>[Расходы на закупки товаров, работ, услуг] [Кредиторская задолженность за то здания 2021г.] [225]</t>
  </si>
  <si>
    <t>33</t>
  </si>
  <si>
    <t>[Расходы на закупки товаров, работ, услуг] [Кредиторская задолженность за то домофон,видеонаблюдения] [225]</t>
  </si>
  <si>
    <t>[Расходы на закупки товаров, работ, услуг] [Оказание охранных услуг] [226]</t>
  </si>
  <si>
    <t>[Расходы на закупки товаров, работ, услуг] [Оказание услуг связи для обеспечения доступа к единой интегрированной мультисервисной телекоммуникационной сети Правительства Московской области (ЕСПД) на 2022 год] [226]</t>
  </si>
  <si>
    <t>[Расходы на закупки товаров, работ, услуг] [Оказание услуг по проведению медицинских осмотров сотрудников] [226]</t>
  </si>
  <si>
    <t>36</t>
  </si>
  <si>
    <t>[Расходы на закупки товаров, работ, услуг] [Поддержание технико-экономических и эксплуатационных показателей объектов имущества] [226]</t>
  </si>
  <si>
    <t>20</t>
  </si>
  <si>
    <t>[Расходы на закупки товаров, работ, услуг] [Приобретение учебной литературы] [310]</t>
  </si>
  <si>
    <t>38</t>
  </si>
  <si>
    <t>[Расходы на закупки товаров, работ, услуг] [Отпуск тепловой энергии ПД] [223]</t>
  </si>
  <si>
    <t>[Расходы на закупки товаров, работ, услуг] [Отпуск тепловой энергии] [223]</t>
  </si>
  <si>
    <t>[Расходы на закупки товаров, работ, услуг] [Оказание услуг по поставке электрической энергии] [223]</t>
  </si>
  <si>
    <t>23</t>
  </si>
  <si>
    <t>[Расходы на закупки товаров, работ, услуг] [Кредиторская задолженность за тепло 2021г.] [223]</t>
  </si>
  <si>
    <t>25</t>
  </si>
  <si>
    <t>[Расходы на закупки товаров, работ, услуг] [Кредиторская задолженность за электроэнергию 2021г.] [223]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</si>
  <si>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</si>
  <si>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</si>
  <si>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</si>
  <si>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2022 год (на текущий финансовый год)</t>
  </si>
  <si>
    <t>на 2023 год (на первый год планового периода)</t>
  </si>
  <si>
    <t>на 2024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</si>
  <si>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</si>
  <si>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</si>
  <si>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</si>
  <si>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</si>
  <si>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</si>
  <si>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</si>
  <si>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</si>
  <si>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2.2. Расчет доходов от оказания услуг (выполнения работ) в рамках установленного государственного задания</t>
  </si>
  <si>
    <t>муниципальное задание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</si>
  <si>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</si>
  <si>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</si>
  <si>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</si>
  <si>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</si>
  <si>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</si>
  <si>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</si>
  <si>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Классное руководство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</si>
  <si>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</si>
  <si>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</si>
  <si>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</si>
  <si>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</si>
  <si>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</si>
  <si>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</si>
  <si>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</si>
  <si>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</si>
  <si>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Справочно</t>
  </si>
  <si>
    <t>Группы контроля</t>
  </si>
  <si>
    <t>Группа контроля</t>
  </si>
  <si>
    <t>ПЛАН</t>
  </si>
  <si>
    <t>Тип</t>
  </si>
  <si>
    <t>Категория</t>
  </si>
  <si>
    <t>Наименование</t>
  </si>
  <si>
    <t>Код</t>
  </si>
  <si>
    <t>КБК</t>
  </si>
  <si>
    <t>Лимит</t>
  </si>
  <si>
    <t>Затраты</t>
  </si>
  <si>
    <t>Расхождение</t>
  </si>
  <si>
    <t>А</t>
  </si>
  <si>
    <t>АХП_УВ</t>
  </si>
  <si>
    <t>АХП, учебно-вспомогат. и иные  (РБ)</t>
  </si>
  <si>
    <t>-</t>
  </si>
  <si>
    <t>ГИА</t>
  </si>
  <si>
    <t>Выплаты по ГИА (РБ)</t>
  </si>
  <si>
    <t>Дистанц</t>
  </si>
  <si>
    <t>Обучения детей-инвалидов дистанционно (РБ)</t>
  </si>
  <si>
    <t>Класс.рук</t>
  </si>
  <si>
    <t>Классное руководство (ФБ)</t>
  </si>
  <si>
    <t>Молодые</t>
  </si>
  <si>
    <t>Выплаты пособия молодым специалистам (РБ)</t>
  </si>
  <si>
    <t>Педагоги</t>
  </si>
  <si>
    <t>Педагогические работники (РБ)</t>
  </si>
  <si>
    <t>Питание РБ</t>
  </si>
  <si>
    <t>Организация питания обучающихся (РБ)</t>
  </si>
  <si>
    <t>Питание ФБ</t>
  </si>
  <si>
    <t>Организация питания обучающихся (ФБ)</t>
  </si>
  <si>
    <t>Учебники</t>
  </si>
  <si>
    <t>Приобретение учебников и учебных пособий (РБ)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</si>
  <si>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</si>
  <si>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04.02.2022</t>
  </si>
  <si>
    <t>Вид финансового обеспечения:</t>
  </si>
  <si>
    <t>Субсидия на финансовое обеспечение выполнения государственного задания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</si>
  <si>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</si>
  <si>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</si>
  <si>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</si>
  <si>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</si>
  <si>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</si>
  <si>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</si>
  <si>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</si>
  <si>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Уточнено</t>
  </si>
  <si>
    <t>Изменение (+/-)</t>
  </si>
  <si>
    <t>Обоснование</t>
  </si>
  <si>
    <t>Изменения отсутствуют</t>
  </si>
  <si>
    <t>Субсидии на иные цели</t>
  </si>
  <si>
    <t>211</t>
  </si>
  <si>
    <t>902220016-0702.03 2 0153031.622</t>
  </si>
  <si>
    <t>Заработная плата (классное рук-во) (КВР 111) ФБ ЦС</t>
  </si>
  <si>
    <t>План 2022</t>
  </si>
  <si>
    <t>(комментарий не заполнен)</t>
  </si>
  <si>
    <t>План 2023</t>
  </si>
  <si>
    <t>План 2024</t>
  </si>
  <si>
    <t>213</t>
  </si>
  <si>
    <t>Начисления на оплату труда (классное руководство) (КВР 119) ФБ ЦС</t>
  </si>
  <si>
    <t>Приносящая доход деятельность</t>
  </si>
  <si>
    <t>Обязательное медицинское страхование</t>
  </si>
</sst>
</file>

<file path=xl/styles.xml><?xml version="1.0" encoding="utf-8"?>
<styleSheet xmlns="http://schemas.openxmlformats.org/spreadsheetml/2006/main">
  <fonts count="25">
    <font>
      <sz val="8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</fonts>
  <fills count="27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right" vertical="center" wrapText="1"/>
    </xf>
    <xf numFmtId="0" fontId="6" fillId="8" borderId="6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17" fillId="19" borderId="17" applyBorder="0">
      <alignment horizontal="right" vertical="center" wrapText="1"/>
    </xf>
    <xf numFmtId="0" fontId="18" fillId="20" borderId="18" applyBorder="0">
      <alignment horizontal="left" vertical="center" wrapText="1"/>
    </xf>
    <xf numFmtId="0" fontId="19" fillId="21" borderId="19" applyBorder="0">
      <alignment horizontal="center" vertical="center" wrapText="1"/>
    </xf>
  </cellStyleXfs>
  <cellXfs count="30">
    <xf numFmtId="0" fontId="0" fillId="2" borderId="0" xfId="0">
      <alignment horizontal="left" vertical="center"/>
    </xf>
    <xf numFmtId="0" fontId="2" fillId="4" borderId="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righ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11" fillId="13" borderId="11" xfId="0" applyFont="1" applyFill="1" applyBorder="1" applyAlignment="1" applyProtection="1">
      <alignment horizontal="center" vertical="center" wrapText="1"/>
      <protection locked="0"/>
    </xf>
    <xf numFmtId="4" fontId="13" fillId="15" borderId="13" xfId="0" applyNumberFormat="1" applyFont="1" applyFill="1" applyBorder="1" applyAlignment="1">
      <alignment horizontal="right" vertical="center" wrapText="1" indent="1"/>
    </xf>
    <xf numFmtId="4" fontId="14" fillId="16" borderId="14" xfId="0" applyNumberFormat="1" applyFont="1" applyFill="1" applyBorder="1" applyAlignment="1">
      <alignment horizontal="right" vertical="center" wrapText="1" indent="1"/>
    </xf>
    <xf numFmtId="4" fontId="16" fillId="18" borderId="16" xfId="0" applyNumberFormat="1" applyFont="1" applyFill="1" applyBorder="1" applyAlignment="1">
      <alignment horizontal="right" vertical="center" wrapText="1" indent="1"/>
    </xf>
    <xf numFmtId="0" fontId="3" fillId="5" borderId="3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 applyProtection="1">
      <alignment horizontal="center" vertical="center" wrapText="1"/>
      <protection locked="0"/>
    </xf>
    <xf numFmtId="0" fontId="7" fillId="9" borderId="7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21" fillId="23" borderId="21" xfId="0" applyFont="1" applyFill="1" applyBorder="1" applyAlignment="1">
      <alignment horizontal="left" vertical="center" wrapText="1"/>
    </xf>
    <xf numFmtId="0" fontId="22" fillId="24" borderId="22" xfId="0" applyFont="1" applyFill="1" applyBorder="1" applyAlignment="1">
      <alignment horizontal="left" vertical="center" wrapText="1"/>
    </xf>
    <xf numFmtId="0" fontId="23" fillId="25" borderId="23" xfId="0" applyFont="1" applyFill="1" applyBorder="1" applyAlignment="1">
      <alignment horizontal="left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right" vertical="center" wrapText="1"/>
    </xf>
    <xf numFmtId="0" fontId="17" fillId="19" borderId="17" xfId="0" applyFont="1" applyFill="1" applyBorder="1" applyAlignment="1">
      <alignment horizontal="right" vertical="center" wrapText="1"/>
    </xf>
    <xf numFmtId="0" fontId="18" fillId="20" borderId="18" xfId="0" applyFont="1" applyFill="1" applyBorder="1" applyAlignment="1">
      <alignment horizontal="left" vertical="center" wrapText="1"/>
    </xf>
    <xf numFmtId="0" fontId="20" fillId="22" borderId="20" xfId="0" applyFont="1" applyFill="1" applyBorder="1" applyAlignment="1">
      <alignment horizontal="right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4" fillId="26" borderId="24" xfId="0" applyFont="1" applyFill="1" applyBorder="1" applyAlignment="1">
      <alignment horizontal="right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0"/>
  <sheetViews>
    <sheetView topLeftCell="A4" workbookViewId="0"/>
  </sheetViews>
  <sheetFormatPr defaultRowHeight="10.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/>
    <row r="2" spans="1:13" ht="30" customHeight="1">
      <c r="K2" s="12" t="s">
        <v>0</v>
      </c>
      <c r="L2" s="12"/>
      <c r="M2" s="12"/>
    </row>
    <row r="3" spans="1:13" ht="30" customHeight="1">
      <c r="K3" s="13"/>
      <c r="L3" s="13"/>
      <c r="M3" s="13"/>
    </row>
    <row r="4" spans="1:13" ht="15" customHeight="1">
      <c r="K4" s="14" t="s">
        <v>1</v>
      </c>
      <c r="L4" s="14"/>
      <c r="M4" s="14"/>
    </row>
    <row r="5" spans="1:13" ht="30" customHeight="1">
      <c r="K5" s="13" t="s">
        <v>2</v>
      </c>
      <c r="L5" s="13"/>
      <c r="M5" s="13"/>
    </row>
    <row r="6" spans="1:13" ht="15" customHeight="1">
      <c r="K6" s="14" t="s">
        <v>3</v>
      </c>
      <c r="L6" s="14"/>
      <c r="M6" s="14"/>
    </row>
    <row r="7" spans="1:13" ht="30" customHeight="1">
      <c r="K7" s="8"/>
      <c r="L7" s="13"/>
      <c r="M7" s="13"/>
    </row>
    <row r="8" spans="1:13" ht="15" customHeight="1">
      <c r="K8" s="5" t="s">
        <v>4</v>
      </c>
      <c r="L8" s="14" t="s">
        <v>5</v>
      </c>
      <c r="M8" s="14"/>
    </row>
    <row r="9" spans="1:13" ht="30" customHeight="1">
      <c r="K9" s="15" t="s">
        <v>6</v>
      </c>
      <c r="L9" s="15"/>
      <c r="M9" s="15"/>
    </row>
    <row r="10" spans="1:13" ht="20.100000000000001" customHeight="1">
      <c r="K10" s="15" t="s">
        <v>7</v>
      </c>
      <c r="L10" s="15"/>
      <c r="M10" s="15"/>
    </row>
    <row r="11" spans="1:13" ht="20.100000000000001" customHeight="1">
      <c r="K11" s="15" t="s">
        <v>8</v>
      </c>
      <c r="L11" s="15"/>
      <c r="M11" s="15"/>
    </row>
    <row r="12" spans="1:13" ht="20.100000000000001" customHeight="1"/>
    <row r="13" spans="1:13" ht="30" customHeight="1">
      <c r="A13" s="16" t="s">
        <v>9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3" ht="30" customHeight="1">
      <c r="A14" s="16" t="s">
        <v>10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3" ht="30" customHeight="1">
      <c r="G15" s="16" t="s">
        <v>11</v>
      </c>
      <c r="H15" s="16"/>
      <c r="I15" s="16"/>
      <c r="M15" s="6" t="s">
        <v>12</v>
      </c>
    </row>
    <row r="16" spans="1:13" ht="30" customHeight="1">
      <c r="G16" s="15" t="s">
        <v>13</v>
      </c>
      <c r="H16" s="15"/>
      <c r="I16" s="15"/>
      <c r="L16" s="3" t="s">
        <v>14</v>
      </c>
      <c r="M16" s="6" t="s">
        <v>15</v>
      </c>
    </row>
    <row r="17" spans="1:13" ht="30" customHeight="1">
      <c r="L17" s="3" t="s">
        <v>16</v>
      </c>
      <c r="M17" s="6"/>
    </row>
    <row r="18" spans="1:13" ht="30" customHeight="1">
      <c r="A18" s="17" t="s">
        <v>17</v>
      </c>
      <c r="B18" s="17"/>
      <c r="C18" s="17"/>
      <c r="D18" s="17" t="s">
        <v>18</v>
      </c>
      <c r="E18" s="17"/>
      <c r="F18" s="17"/>
      <c r="G18" s="17"/>
      <c r="H18" s="17"/>
      <c r="I18" s="17"/>
      <c r="J18" s="17"/>
      <c r="K18" s="17"/>
      <c r="L18" s="3" t="s">
        <v>19</v>
      </c>
      <c r="M18" s="6"/>
    </row>
    <row r="19" spans="1:13" ht="30" customHeight="1">
      <c r="L19" s="3" t="s">
        <v>16</v>
      </c>
      <c r="M19" s="6"/>
    </row>
    <row r="20" spans="1:13" ht="30" customHeight="1">
      <c r="L20" s="3" t="s">
        <v>20</v>
      </c>
      <c r="M20" s="6" t="s">
        <v>21</v>
      </c>
    </row>
    <row r="21" spans="1:13" ht="30" customHeight="1">
      <c r="A21" s="17" t="s">
        <v>22</v>
      </c>
      <c r="B21" s="17"/>
      <c r="C21" s="17"/>
      <c r="D21" s="17" t="s">
        <v>23</v>
      </c>
      <c r="E21" s="17"/>
      <c r="F21" s="17"/>
      <c r="G21" s="17"/>
      <c r="H21" s="17"/>
      <c r="I21" s="17"/>
      <c r="J21" s="17"/>
      <c r="K21" s="17"/>
      <c r="L21" s="3" t="s">
        <v>24</v>
      </c>
      <c r="M21" s="6" t="s">
        <v>25</v>
      </c>
    </row>
    <row r="22" spans="1:13" ht="30" customHeight="1">
      <c r="A22" s="17" t="s">
        <v>26</v>
      </c>
      <c r="B22" s="17"/>
      <c r="C22" s="17"/>
      <c r="D22" s="17" t="s">
        <v>27</v>
      </c>
      <c r="E22" s="17"/>
      <c r="F22" s="17"/>
      <c r="G22" s="17"/>
      <c r="H22" s="17"/>
      <c r="I22" s="17"/>
      <c r="J22" s="17"/>
      <c r="K22" s="17"/>
      <c r="L22" s="3" t="s">
        <v>28</v>
      </c>
      <c r="M22" s="6" t="s">
        <v>29</v>
      </c>
    </row>
    <row r="23" spans="1:13" ht="15" customHeight="1"/>
    <row r="24" spans="1:13" ht="20.100000000000001" customHeight="1">
      <c r="B24" s="18" t="s">
        <v>30</v>
      </c>
      <c r="C24" s="18"/>
      <c r="D24" s="18"/>
      <c r="E24" s="18"/>
      <c r="F24" s="18"/>
      <c r="G24" s="18"/>
      <c r="I24" s="18" t="s">
        <v>30</v>
      </c>
      <c r="J24" s="18"/>
      <c r="K24" s="18"/>
      <c r="L24" s="18"/>
      <c r="M24" s="18"/>
    </row>
    <row r="25" spans="1:13" ht="20.100000000000001" customHeight="1">
      <c r="B25" s="19" t="s">
        <v>31</v>
      </c>
      <c r="C25" s="19"/>
      <c r="D25" s="19"/>
      <c r="E25" s="19"/>
      <c r="F25" s="19"/>
      <c r="G25" s="19"/>
      <c r="I25" s="19" t="s">
        <v>32</v>
      </c>
      <c r="J25" s="19"/>
      <c r="K25" s="19"/>
      <c r="L25" s="19"/>
      <c r="M25" s="19"/>
    </row>
    <row r="26" spans="1:13" ht="20.100000000000001" customHeight="1">
      <c r="B26" s="19" t="s">
        <v>33</v>
      </c>
      <c r="C26" s="19"/>
      <c r="D26" s="19"/>
      <c r="E26" s="19"/>
      <c r="F26" s="19"/>
      <c r="G26" s="19"/>
      <c r="I26" s="19" t="s">
        <v>34</v>
      </c>
      <c r="J26" s="19"/>
      <c r="K26" s="19"/>
      <c r="L26" s="19"/>
      <c r="M26" s="19"/>
    </row>
    <row r="27" spans="1:13" ht="20.100000000000001" customHeight="1">
      <c r="B27" s="19" t="s">
        <v>35</v>
      </c>
      <c r="C27" s="19"/>
      <c r="D27" s="19"/>
      <c r="E27" s="19"/>
      <c r="F27" s="19"/>
      <c r="G27" s="19"/>
      <c r="I27" s="19" t="s">
        <v>36</v>
      </c>
      <c r="J27" s="19"/>
      <c r="K27" s="19"/>
      <c r="L27" s="19"/>
      <c r="M27" s="19"/>
    </row>
    <row r="28" spans="1:13" ht="20.100000000000001" customHeight="1">
      <c r="B28" s="19" t="s">
        <v>37</v>
      </c>
      <c r="C28" s="19"/>
      <c r="D28" s="19"/>
      <c r="E28" s="19"/>
      <c r="F28" s="19"/>
      <c r="G28" s="19"/>
      <c r="I28" s="19" t="s">
        <v>38</v>
      </c>
      <c r="J28" s="19"/>
      <c r="K28" s="19"/>
      <c r="L28" s="19"/>
      <c r="M28" s="19"/>
    </row>
    <row r="29" spans="1:13" ht="20.100000000000001" customHeight="1">
      <c r="B29" s="19" t="s">
        <v>39</v>
      </c>
      <c r="C29" s="19"/>
      <c r="D29" s="19"/>
      <c r="E29" s="19"/>
      <c r="F29" s="19"/>
      <c r="G29" s="19"/>
      <c r="I29" s="19" t="s">
        <v>40</v>
      </c>
      <c r="J29" s="19"/>
      <c r="K29" s="19"/>
      <c r="L29" s="19"/>
      <c r="M29" s="19"/>
    </row>
    <row r="30" spans="1:13" ht="20.100000000000001" customHeight="1">
      <c r="B30" s="20"/>
      <c r="C30" s="20"/>
      <c r="D30" s="20"/>
      <c r="E30" s="20"/>
      <c r="F30" s="20"/>
      <c r="G30" s="20"/>
      <c r="I30" s="20"/>
      <c r="J30" s="20"/>
      <c r="K30" s="20"/>
      <c r="L30" s="20"/>
      <c r="M30" s="20"/>
    </row>
  </sheetData>
  <sheetProtection password="8E93" sheet="1" objects="1" scenarios="1"/>
  <customSheetViews>
    <customSheetView guid="{169BE643-960D-44E8-8D7E-703855BFEED6}" fitToPage="1" topLeftCell="A4">
      <pageMargins left="0.4" right="0.4" top="0.4" bottom="0.4" header="0.1" footer="0.1"/>
      <pageSetup paperSize="9" fitToHeight="0" orientation="landscape" verticalDpi="0"/>
      <headerFooter>
        <oddHeader>&amp;R&amp;R&amp;"Verdana,полужирный" &amp;12 &amp;K00-00922555._33.37247</oddHeader>
        <oddFooter>&amp;L&amp;L&amp;"Verdana,Полужирный"&amp;K000000&amp;L&amp;"Verdana,Полужирный"&amp;K00-014</oddFooter>
      </headerFooter>
    </customSheetView>
  </customSheetViews>
  <mergeCells count="34">
    <mergeCell ref="B28:G28"/>
    <mergeCell ref="I28:M28"/>
    <mergeCell ref="B29:G29"/>
    <mergeCell ref="I29:M29"/>
    <mergeCell ref="B30:G30"/>
    <mergeCell ref="I30:M30"/>
    <mergeCell ref="B25:G25"/>
    <mergeCell ref="I25:M25"/>
    <mergeCell ref="B26:G26"/>
    <mergeCell ref="I26:M26"/>
    <mergeCell ref="B27:G27"/>
    <mergeCell ref="I27:M27"/>
    <mergeCell ref="A21:C21"/>
    <mergeCell ref="D21:K21"/>
    <mergeCell ref="A22:C22"/>
    <mergeCell ref="D22:K22"/>
    <mergeCell ref="B24:G24"/>
    <mergeCell ref="I24:M24"/>
    <mergeCell ref="A13:M13"/>
    <mergeCell ref="A14:M14"/>
    <mergeCell ref="G15:I15"/>
    <mergeCell ref="G16:I16"/>
    <mergeCell ref="A18:C18"/>
    <mergeCell ref="D18:K18"/>
    <mergeCell ref="L7:M7"/>
    <mergeCell ref="L8:M8"/>
    <mergeCell ref="K9:M9"/>
    <mergeCell ref="K10:M10"/>
    <mergeCell ref="K11:M11"/>
    <mergeCell ref="K2:M2"/>
    <mergeCell ref="K3:M3"/>
    <mergeCell ref="K4:M4"/>
    <mergeCell ref="K5:M5"/>
    <mergeCell ref="K6:M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&amp;K00-00922555._33.37247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4"/>
  <sheetViews>
    <sheetView tabSelected="1" workbookViewId="0">
      <selection activeCell="E7" sqref="E7"/>
    </sheetView>
  </sheetViews>
  <sheetFormatPr defaultRowHeight="10.5"/>
  <cols>
    <col min="1" max="1" width="57.28515625" customWidth="1"/>
    <col min="2" max="4" width="11.42578125" customWidth="1"/>
    <col min="5" max="5" width="21" customWidth="1"/>
    <col min="6" max="8" width="22.85546875" customWidth="1"/>
  </cols>
  <sheetData>
    <row r="1" spans="1:8" ht="15" customHeight="1"/>
    <row r="2" spans="1:8" ht="24.95" customHeight="1">
      <c r="A2" s="12" t="s">
        <v>41</v>
      </c>
      <c r="B2" s="12"/>
      <c r="C2" s="12"/>
      <c r="D2" s="12"/>
      <c r="E2" s="12"/>
      <c r="F2" s="12"/>
      <c r="G2" s="12"/>
      <c r="H2" s="12"/>
    </row>
    <row r="3" spans="1:8" ht="15" customHeight="1"/>
    <row r="4" spans="1:8" ht="39.950000000000003" customHeight="1">
      <c r="A4" s="21" t="s">
        <v>42</v>
      </c>
      <c r="B4" s="21" t="s">
        <v>43</v>
      </c>
      <c r="C4" s="21" t="s">
        <v>44</v>
      </c>
      <c r="D4" s="21" t="s">
        <v>45</v>
      </c>
      <c r="E4" s="21" t="s">
        <v>46</v>
      </c>
      <c r="F4" s="21"/>
      <c r="G4" s="21"/>
      <c r="H4" s="21"/>
    </row>
    <row r="5" spans="1:8" ht="39.950000000000003" customHeight="1">
      <c r="A5" s="21"/>
      <c r="B5" s="21"/>
      <c r="C5" s="21"/>
      <c r="D5" s="21"/>
      <c r="E5" s="6" t="s">
        <v>47</v>
      </c>
      <c r="F5" s="6" t="s">
        <v>48</v>
      </c>
      <c r="G5" s="6" t="s">
        <v>49</v>
      </c>
      <c r="H5" s="6" t="s">
        <v>50</v>
      </c>
    </row>
    <row r="6" spans="1:8" ht="20.100000000000001" customHeigh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</row>
    <row r="7" spans="1:8" ht="24.95" customHeight="1">
      <c r="A7" s="7" t="s">
        <v>51</v>
      </c>
      <c r="B7" s="6" t="s">
        <v>52</v>
      </c>
      <c r="C7" s="6" t="s">
        <v>53</v>
      </c>
      <c r="D7" s="6" t="s">
        <v>53</v>
      </c>
      <c r="E7" s="9">
        <v>1546120.49</v>
      </c>
      <c r="F7" s="9">
        <v>0</v>
      </c>
      <c r="G7" s="9">
        <v>0</v>
      </c>
      <c r="H7" s="9" t="s">
        <v>54</v>
      </c>
    </row>
    <row r="8" spans="1:8" ht="24.95" customHeight="1">
      <c r="A8" s="7" t="s">
        <v>55</v>
      </c>
      <c r="B8" s="6" t="s">
        <v>56</v>
      </c>
      <c r="C8" s="6"/>
      <c r="D8" s="6" t="s">
        <v>57</v>
      </c>
      <c r="E8" s="9">
        <v>107753.56</v>
      </c>
      <c r="F8" s="9">
        <v>0</v>
      </c>
      <c r="G8" s="9">
        <v>0</v>
      </c>
      <c r="H8" s="9" t="s">
        <v>54</v>
      </c>
    </row>
    <row r="9" spans="1:8" ht="24.95" customHeight="1">
      <c r="A9" s="7" t="s">
        <v>58</v>
      </c>
      <c r="B9" s="6" t="s">
        <v>59</v>
      </c>
      <c r="C9" s="6"/>
      <c r="D9" s="6" t="s">
        <v>60</v>
      </c>
      <c r="E9" s="9">
        <v>1438366.93</v>
      </c>
      <c r="F9" s="9">
        <v>0</v>
      </c>
      <c r="G9" s="9">
        <v>0</v>
      </c>
      <c r="H9" s="9" t="s">
        <v>54</v>
      </c>
    </row>
    <row r="10" spans="1:8" ht="24.95" customHeight="1">
      <c r="A10" s="7" t="s">
        <v>61</v>
      </c>
      <c r="B10" s="6" t="s">
        <v>62</v>
      </c>
      <c r="C10" s="6"/>
      <c r="D10" s="6" t="s">
        <v>60</v>
      </c>
      <c r="E10" s="9" t="s">
        <v>54</v>
      </c>
      <c r="F10" s="9" t="s">
        <v>54</v>
      </c>
      <c r="G10" s="9" t="s">
        <v>54</v>
      </c>
      <c r="H10" s="9" t="s">
        <v>54</v>
      </c>
    </row>
    <row r="11" spans="1:8" ht="24.95" customHeight="1">
      <c r="A11" s="7" t="s">
        <v>63</v>
      </c>
      <c r="B11" s="6" t="s">
        <v>64</v>
      </c>
      <c r="C11" s="6"/>
      <c r="D11" s="6" t="s">
        <v>65</v>
      </c>
      <c r="E11" s="9">
        <v>0</v>
      </c>
      <c r="F11" s="9">
        <v>0</v>
      </c>
      <c r="G11" s="9">
        <v>0</v>
      </c>
      <c r="H11" s="9" t="s">
        <v>54</v>
      </c>
    </row>
    <row r="12" spans="1:8" ht="24.95" customHeight="1">
      <c r="A12" s="7" t="s">
        <v>66</v>
      </c>
      <c r="B12" s="6" t="s">
        <v>67</v>
      </c>
      <c r="C12" s="6" t="s">
        <v>53</v>
      </c>
      <c r="D12" s="6" t="s">
        <v>53</v>
      </c>
      <c r="E12" s="9">
        <f>IF(ISNUMBER(E7),E7,0)+IF(ISNUMBER(E13),E13,0)+IF(ISNUMBER(E137),E137,0)-IF(ISNUMBER(E43),E43,0)</f>
        <v>0</v>
      </c>
      <c r="F12" s="9">
        <f>IF(ISNUMBER(F7),F7,0)+IF(ISNUMBER(F13),F13,0)+IF(ISNUMBER(F137),F137,0)-IF(ISNUMBER(F43),F43,0)</f>
        <v>0</v>
      </c>
      <c r="G12" s="9">
        <f>IF(ISNUMBER(G7),G7,0)+IF(ISNUMBER(G13),G13,0)+IF(ISNUMBER(G137),G137,0)-IF(ISNUMBER(G43),G43,0)</f>
        <v>0</v>
      </c>
      <c r="H12" s="9">
        <f>IF(ISNUMBER(H7),H7,0)+IF(ISNUMBER(H13),H13,0)+IF(ISNUMBER(H137),H137,0)-IF(ISNUMBER(H43),H43,0)</f>
        <v>0</v>
      </c>
    </row>
    <row r="13" spans="1:8" ht="24.95" customHeight="1">
      <c r="A13" s="7" t="s">
        <v>68</v>
      </c>
      <c r="B13" s="6" t="s">
        <v>69</v>
      </c>
      <c r="C13" s="6"/>
      <c r="D13" s="6"/>
      <c r="E13" s="9">
        <v>57069414</v>
      </c>
      <c r="F13" s="9">
        <v>54987237</v>
      </c>
      <c r="G13" s="9">
        <v>54987237</v>
      </c>
      <c r="H13" s="9" t="s">
        <v>54</v>
      </c>
    </row>
    <row r="14" spans="1:8" ht="38.1" customHeight="1">
      <c r="A14" s="7" t="s">
        <v>70</v>
      </c>
      <c r="B14" s="6" t="s">
        <v>71</v>
      </c>
      <c r="C14" s="6" t="s">
        <v>72</v>
      </c>
      <c r="D14" s="6" t="s">
        <v>53</v>
      </c>
      <c r="E14" s="9">
        <v>0</v>
      </c>
      <c r="F14" s="9">
        <v>0</v>
      </c>
      <c r="G14" s="9">
        <v>0</v>
      </c>
      <c r="H14" s="9" t="s">
        <v>54</v>
      </c>
    </row>
    <row r="15" spans="1:8" ht="50.1" customHeight="1">
      <c r="A15" s="7" t="s">
        <v>73</v>
      </c>
      <c r="B15" s="6" t="s">
        <v>74</v>
      </c>
      <c r="C15" s="6" t="s">
        <v>75</v>
      </c>
      <c r="D15" s="6" t="s">
        <v>53</v>
      </c>
      <c r="E15" s="9">
        <v>54987237</v>
      </c>
      <c r="F15" s="9">
        <v>54987237</v>
      </c>
      <c r="G15" s="9">
        <v>54987237</v>
      </c>
      <c r="H15" s="9" t="s">
        <v>54</v>
      </c>
    </row>
    <row r="16" spans="1:8" ht="50.1" customHeight="1">
      <c r="A16" s="7" t="s">
        <v>76</v>
      </c>
      <c r="B16" s="6" t="s">
        <v>77</v>
      </c>
      <c r="C16" s="6" t="s">
        <v>75</v>
      </c>
      <c r="D16" s="6" t="s">
        <v>53</v>
      </c>
      <c r="E16" s="9">
        <v>51987237</v>
      </c>
      <c r="F16" s="9">
        <v>51987237</v>
      </c>
      <c r="G16" s="9">
        <v>51987237</v>
      </c>
      <c r="H16" s="9" t="s">
        <v>54</v>
      </c>
    </row>
    <row r="17" spans="1:8" ht="24.95" customHeight="1">
      <c r="A17" s="7" t="s">
        <v>78</v>
      </c>
      <c r="B17" s="6" t="s">
        <v>79</v>
      </c>
      <c r="C17" s="6" t="s">
        <v>75</v>
      </c>
      <c r="D17" s="6" t="s">
        <v>80</v>
      </c>
      <c r="E17" s="9">
        <v>6590237</v>
      </c>
      <c r="F17" s="9">
        <v>6590237</v>
      </c>
      <c r="G17" s="9">
        <v>6590237</v>
      </c>
      <c r="H17" s="9" t="s">
        <v>54</v>
      </c>
    </row>
    <row r="18" spans="1:8" ht="24.95" customHeight="1">
      <c r="A18" s="7" t="s">
        <v>81</v>
      </c>
      <c r="B18" s="6" t="s">
        <v>82</v>
      </c>
      <c r="C18" s="6" t="s">
        <v>75</v>
      </c>
      <c r="D18" s="6" t="s">
        <v>53</v>
      </c>
      <c r="E18" s="9">
        <v>45397000</v>
      </c>
      <c r="F18" s="9">
        <v>45397000</v>
      </c>
      <c r="G18" s="9">
        <v>45397000</v>
      </c>
      <c r="H18" s="9" t="s">
        <v>54</v>
      </c>
    </row>
    <row r="19" spans="1:8" ht="24.95" customHeight="1">
      <c r="A19" s="7" t="s">
        <v>83</v>
      </c>
      <c r="B19" s="6" t="s">
        <v>84</v>
      </c>
      <c r="C19" s="6" t="s">
        <v>75</v>
      </c>
      <c r="D19" s="6" t="s">
        <v>80</v>
      </c>
      <c r="E19" s="9">
        <v>0</v>
      </c>
      <c r="F19" s="9">
        <v>0</v>
      </c>
      <c r="G19" s="9">
        <v>0</v>
      </c>
      <c r="H19" s="9" t="s">
        <v>54</v>
      </c>
    </row>
    <row r="20" spans="1:8" ht="24.95" customHeight="1">
      <c r="A20" s="7" t="s">
        <v>85</v>
      </c>
      <c r="B20" s="6" t="s">
        <v>86</v>
      </c>
      <c r="C20" s="6" t="s">
        <v>75</v>
      </c>
      <c r="D20" s="6" t="s">
        <v>57</v>
      </c>
      <c r="E20" s="9">
        <v>3000000</v>
      </c>
      <c r="F20" s="9">
        <v>3000000</v>
      </c>
      <c r="G20" s="9">
        <v>3000000</v>
      </c>
      <c r="H20" s="9" t="s">
        <v>54</v>
      </c>
    </row>
    <row r="21" spans="1:8" ht="38.1" customHeight="1">
      <c r="A21" s="7" t="s">
        <v>87</v>
      </c>
      <c r="B21" s="6" t="s">
        <v>88</v>
      </c>
      <c r="C21" s="6" t="s">
        <v>75</v>
      </c>
      <c r="D21" s="6" t="s">
        <v>57</v>
      </c>
      <c r="E21" s="9">
        <v>0</v>
      </c>
      <c r="F21" s="9">
        <v>0</v>
      </c>
      <c r="G21" s="9">
        <v>0</v>
      </c>
      <c r="H21" s="9" t="s">
        <v>54</v>
      </c>
    </row>
    <row r="22" spans="1:8" ht="50.1" customHeight="1">
      <c r="A22" s="7" t="s">
        <v>89</v>
      </c>
      <c r="B22" s="6" t="s">
        <v>90</v>
      </c>
      <c r="C22" s="6" t="s">
        <v>91</v>
      </c>
      <c r="D22" s="6" t="s">
        <v>53</v>
      </c>
      <c r="E22" s="9">
        <v>0</v>
      </c>
      <c r="F22" s="9">
        <v>0</v>
      </c>
      <c r="G22" s="9">
        <v>0</v>
      </c>
      <c r="H22" s="9" t="s">
        <v>54</v>
      </c>
    </row>
    <row r="23" spans="1:8" ht="24.95" customHeight="1">
      <c r="A23" s="7" t="s">
        <v>92</v>
      </c>
      <c r="B23" s="6" t="s">
        <v>93</v>
      </c>
      <c r="C23" s="6" t="s">
        <v>94</v>
      </c>
      <c r="D23" s="6" t="s">
        <v>53</v>
      </c>
      <c r="E23" s="9">
        <v>2082177</v>
      </c>
      <c r="F23" s="9">
        <v>0</v>
      </c>
      <c r="G23" s="9">
        <v>0</v>
      </c>
      <c r="H23" s="9" t="s">
        <v>54</v>
      </c>
    </row>
    <row r="24" spans="1:8" ht="38.1" customHeight="1">
      <c r="A24" s="7" t="s">
        <v>95</v>
      </c>
      <c r="B24" s="6" t="s">
        <v>96</v>
      </c>
      <c r="C24" s="6" t="s">
        <v>94</v>
      </c>
      <c r="D24" s="6" t="s">
        <v>65</v>
      </c>
      <c r="E24" s="9">
        <v>2082177</v>
      </c>
      <c r="F24" s="9">
        <v>0</v>
      </c>
      <c r="G24" s="9">
        <v>0</v>
      </c>
      <c r="H24" s="9" t="s">
        <v>54</v>
      </c>
    </row>
    <row r="25" spans="1:8" ht="24.95" customHeight="1">
      <c r="A25" s="7" t="s">
        <v>97</v>
      </c>
      <c r="B25" s="6"/>
      <c r="C25" s="6"/>
      <c r="D25" s="6"/>
      <c r="E25" s="9" t="s">
        <v>54</v>
      </c>
      <c r="F25" s="9" t="s">
        <v>54</v>
      </c>
      <c r="G25" s="9" t="s">
        <v>54</v>
      </c>
      <c r="H25" s="9" t="s">
        <v>54</v>
      </c>
    </row>
    <row r="26" spans="1:8" ht="24.95" customHeight="1">
      <c r="A26" s="7" t="s">
        <v>98</v>
      </c>
      <c r="B26" s="6" t="s">
        <v>99</v>
      </c>
      <c r="C26" s="6" t="s">
        <v>94</v>
      </c>
      <c r="D26" s="6" t="s">
        <v>65</v>
      </c>
      <c r="E26" s="9" t="s">
        <v>54</v>
      </c>
      <c r="F26" s="9" t="s">
        <v>54</v>
      </c>
      <c r="G26" s="9" t="s">
        <v>54</v>
      </c>
      <c r="H26" s="9" t="s">
        <v>54</v>
      </c>
    </row>
    <row r="27" spans="1:8" ht="24.95" customHeight="1">
      <c r="A27" s="7" t="s">
        <v>100</v>
      </c>
      <c r="B27" s="6" t="s">
        <v>101</v>
      </c>
      <c r="C27" s="6" t="s">
        <v>94</v>
      </c>
      <c r="D27" s="6" t="s">
        <v>65</v>
      </c>
      <c r="E27" s="9" t="s">
        <v>54</v>
      </c>
      <c r="F27" s="9" t="s">
        <v>54</v>
      </c>
      <c r="G27" s="9" t="s">
        <v>54</v>
      </c>
      <c r="H27" s="9" t="s">
        <v>54</v>
      </c>
    </row>
    <row r="28" spans="1:8" ht="38.1" customHeight="1">
      <c r="A28" s="7" t="s">
        <v>102</v>
      </c>
      <c r="B28" s="6" t="s">
        <v>103</v>
      </c>
      <c r="C28" s="6" t="s">
        <v>94</v>
      </c>
      <c r="D28" s="6" t="s">
        <v>65</v>
      </c>
      <c r="E28" s="9" t="s">
        <v>54</v>
      </c>
      <c r="F28" s="9" t="s">
        <v>54</v>
      </c>
      <c r="G28" s="9" t="s">
        <v>54</v>
      </c>
      <c r="H28" s="9" t="s">
        <v>54</v>
      </c>
    </row>
    <row r="29" spans="1:8" ht="24.95" customHeight="1">
      <c r="A29" s="7" t="s">
        <v>104</v>
      </c>
      <c r="B29" s="6" t="s">
        <v>105</v>
      </c>
      <c r="C29" s="6" t="s">
        <v>94</v>
      </c>
      <c r="D29" s="6" t="s">
        <v>65</v>
      </c>
      <c r="E29" s="9" t="s">
        <v>54</v>
      </c>
      <c r="F29" s="9" t="s">
        <v>54</v>
      </c>
      <c r="G29" s="9" t="s">
        <v>54</v>
      </c>
      <c r="H29" s="9" t="s">
        <v>54</v>
      </c>
    </row>
    <row r="30" spans="1:8" ht="24.95" customHeight="1">
      <c r="A30" s="7" t="s">
        <v>106</v>
      </c>
      <c r="B30" s="6" t="s">
        <v>107</v>
      </c>
      <c r="C30" s="6" t="s">
        <v>94</v>
      </c>
      <c r="D30" s="6" t="s">
        <v>65</v>
      </c>
      <c r="E30" s="9" t="s">
        <v>54</v>
      </c>
      <c r="F30" s="9" t="s">
        <v>54</v>
      </c>
      <c r="G30" s="9" t="s">
        <v>54</v>
      </c>
      <c r="H30" s="9" t="s">
        <v>54</v>
      </c>
    </row>
    <row r="31" spans="1:8" ht="38.1" customHeight="1">
      <c r="A31" s="7" t="s">
        <v>102</v>
      </c>
      <c r="B31" s="6" t="s">
        <v>108</v>
      </c>
      <c r="C31" s="6" t="s">
        <v>94</v>
      </c>
      <c r="D31" s="6" t="s">
        <v>65</v>
      </c>
      <c r="E31" s="9" t="s">
        <v>54</v>
      </c>
      <c r="F31" s="9" t="s">
        <v>54</v>
      </c>
      <c r="G31" s="9" t="s">
        <v>54</v>
      </c>
      <c r="H31" s="9" t="s">
        <v>54</v>
      </c>
    </row>
    <row r="32" spans="1:8" ht="24.95" customHeight="1">
      <c r="A32" s="7" t="s">
        <v>104</v>
      </c>
      <c r="B32" s="6" t="s">
        <v>109</v>
      </c>
      <c r="C32" s="6" t="s">
        <v>94</v>
      </c>
      <c r="D32" s="6" t="s">
        <v>65</v>
      </c>
      <c r="E32" s="9" t="s">
        <v>54</v>
      </c>
      <c r="F32" s="9" t="s">
        <v>54</v>
      </c>
      <c r="G32" s="9" t="s">
        <v>54</v>
      </c>
      <c r="H32" s="9" t="s">
        <v>54</v>
      </c>
    </row>
    <row r="33" spans="1:8" ht="24.95" customHeight="1">
      <c r="A33" s="7" t="s">
        <v>110</v>
      </c>
      <c r="B33" s="6" t="s">
        <v>111</v>
      </c>
      <c r="C33" s="6" t="s">
        <v>94</v>
      </c>
      <c r="D33" s="6" t="s">
        <v>65</v>
      </c>
      <c r="E33" s="9" t="s">
        <v>54</v>
      </c>
      <c r="F33" s="9" t="s">
        <v>54</v>
      </c>
      <c r="G33" s="9" t="s">
        <v>54</v>
      </c>
      <c r="H33" s="9" t="s">
        <v>54</v>
      </c>
    </row>
    <row r="34" spans="1:8" ht="24.95" customHeight="1">
      <c r="A34" s="7" t="s">
        <v>112</v>
      </c>
      <c r="B34" s="6" t="s">
        <v>113</v>
      </c>
      <c r="C34" s="6" t="s">
        <v>94</v>
      </c>
      <c r="D34" s="6" t="s">
        <v>65</v>
      </c>
      <c r="E34" s="9" t="s">
        <v>54</v>
      </c>
      <c r="F34" s="9" t="s">
        <v>54</v>
      </c>
      <c r="G34" s="9" t="s">
        <v>54</v>
      </c>
      <c r="H34" s="9" t="s">
        <v>54</v>
      </c>
    </row>
    <row r="35" spans="1:8" ht="24.95" customHeight="1">
      <c r="A35" s="7" t="s">
        <v>114</v>
      </c>
      <c r="B35" s="6" t="s">
        <v>115</v>
      </c>
      <c r="C35" s="6" t="s">
        <v>94</v>
      </c>
      <c r="D35" s="6" t="s">
        <v>57</v>
      </c>
      <c r="E35" s="9">
        <v>0</v>
      </c>
      <c r="F35" s="9">
        <v>0</v>
      </c>
      <c r="G35" s="9">
        <v>0</v>
      </c>
      <c r="H35" s="9" t="s">
        <v>54</v>
      </c>
    </row>
    <row r="36" spans="1:8" ht="38.1" customHeight="1">
      <c r="A36" s="7" t="s">
        <v>116</v>
      </c>
      <c r="B36" s="6" t="s">
        <v>117</v>
      </c>
      <c r="C36" s="6" t="s">
        <v>94</v>
      </c>
      <c r="D36" s="6" t="s">
        <v>57</v>
      </c>
      <c r="E36" s="9">
        <v>0</v>
      </c>
      <c r="F36" s="9">
        <v>0</v>
      </c>
      <c r="G36" s="9">
        <v>0</v>
      </c>
      <c r="H36" s="9" t="s">
        <v>54</v>
      </c>
    </row>
    <row r="37" spans="1:8" ht="24.95" customHeight="1">
      <c r="A37" s="7" t="s">
        <v>118</v>
      </c>
      <c r="B37" s="6" t="s">
        <v>119</v>
      </c>
      <c r="C37" s="6" t="s">
        <v>94</v>
      </c>
      <c r="D37" s="6" t="s">
        <v>57</v>
      </c>
      <c r="E37" s="9">
        <v>0</v>
      </c>
      <c r="F37" s="9">
        <v>0</v>
      </c>
      <c r="G37" s="9">
        <v>0</v>
      </c>
      <c r="H37" s="9" t="s">
        <v>54</v>
      </c>
    </row>
    <row r="38" spans="1:8" ht="24.95" customHeight="1">
      <c r="A38" s="7" t="s">
        <v>120</v>
      </c>
      <c r="B38" s="6" t="s">
        <v>121</v>
      </c>
      <c r="C38" s="6" t="s">
        <v>94</v>
      </c>
      <c r="D38" s="6" t="s">
        <v>57</v>
      </c>
      <c r="E38" s="9">
        <v>0</v>
      </c>
      <c r="F38" s="9">
        <v>0</v>
      </c>
      <c r="G38" s="9">
        <v>0</v>
      </c>
      <c r="H38" s="9" t="s">
        <v>54</v>
      </c>
    </row>
    <row r="39" spans="1:8" ht="24.95" customHeight="1">
      <c r="A39" s="7" t="s">
        <v>122</v>
      </c>
      <c r="B39" s="6" t="s">
        <v>123</v>
      </c>
      <c r="C39" s="6" t="s">
        <v>124</v>
      </c>
      <c r="D39" s="6" t="s">
        <v>53</v>
      </c>
      <c r="E39" s="9">
        <v>0</v>
      </c>
      <c r="F39" s="9">
        <v>0</v>
      </c>
      <c r="G39" s="9">
        <v>0</v>
      </c>
      <c r="H39" s="9" t="s">
        <v>54</v>
      </c>
    </row>
    <row r="40" spans="1:8" ht="24.95" customHeight="1">
      <c r="A40" s="7" t="s">
        <v>125</v>
      </c>
      <c r="B40" s="6" t="s">
        <v>126</v>
      </c>
      <c r="C40" s="6"/>
      <c r="D40" s="6"/>
      <c r="E40" s="9">
        <v>0</v>
      </c>
      <c r="F40" s="9">
        <v>0</v>
      </c>
      <c r="G40" s="9">
        <v>0</v>
      </c>
      <c r="H40" s="9" t="s">
        <v>54</v>
      </c>
    </row>
    <row r="41" spans="1:8" ht="24.95" customHeight="1">
      <c r="A41" s="7" t="s">
        <v>127</v>
      </c>
      <c r="B41" s="6" t="s">
        <v>128</v>
      </c>
      <c r="C41" s="6" t="s">
        <v>53</v>
      </c>
      <c r="D41" s="6"/>
      <c r="E41" s="9">
        <v>0</v>
      </c>
      <c r="F41" s="9">
        <v>0</v>
      </c>
      <c r="G41" s="9">
        <v>0</v>
      </c>
      <c r="H41" s="9" t="s">
        <v>54</v>
      </c>
    </row>
    <row r="42" spans="1:8" ht="63" customHeight="1">
      <c r="A42" s="7" t="s">
        <v>129</v>
      </c>
      <c r="B42" s="6" t="s">
        <v>130</v>
      </c>
      <c r="C42" s="6" t="s">
        <v>131</v>
      </c>
      <c r="D42" s="6" t="s">
        <v>53</v>
      </c>
      <c r="E42" s="9">
        <v>0</v>
      </c>
      <c r="F42" s="9">
        <v>0</v>
      </c>
      <c r="G42" s="9">
        <v>0</v>
      </c>
      <c r="H42" s="9" t="s">
        <v>54</v>
      </c>
    </row>
    <row r="43" spans="1:8" ht="24.95" customHeight="1">
      <c r="A43" s="7" t="s">
        <v>132</v>
      </c>
      <c r="B43" s="6" t="s">
        <v>133</v>
      </c>
      <c r="C43" s="6" t="s">
        <v>53</v>
      </c>
      <c r="D43" s="6"/>
      <c r="E43" s="9">
        <v>58615534.490000002</v>
      </c>
      <c r="F43" s="9">
        <v>54987237</v>
      </c>
      <c r="G43" s="9">
        <v>54987237</v>
      </c>
      <c r="H43" s="9" t="s">
        <v>54</v>
      </c>
    </row>
    <row r="44" spans="1:8" ht="24.95" customHeight="1">
      <c r="A44" s="7" t="s">
        <v>134</v>
      </c>
      <c r="B44" s="6" t="s">
        <v>135</v>
      </c>
      <c r="C44" s="6" t="s">
        <v>53</v>
      </c>
      <c r="D44" s="6"/>
      <c r="E44" s="9">
        <v>1546120.49</v>
      </c>
      <c r="F44" s="9">
        <v>0</v>
      </c>
      <c r="G44" s="9">
        <v>0</v>
      </c>
      <c r="H44" s="9" t="s">
        <v>54</v>
      </c>
    </row>
    <row r="45" spans="1:8" ht="24.95" customHeight="1">
      <c r="A45" s="7" t="s">
        <v>55</v>
      </c>
      <c r="B45" s="6" t="s">
        <v>136</v>
      </c>
      <c r="C45" s="6" t="s">
        <v>53</v>
      </c>
      <c r="D45" s="6" t="s">
        <v>57</v>
      </c>
      <c r="E45" s="9">
        <v>107753.56</v>
      </c>
      <c r="F45" s="9">
        <v>0</v>
      </c>
      <c r="G45" s="9">
        <v>0</v>
      </c>
      <c r="H45" s="9" t="s">
        <v>54</v>
      </c>
    </row>
    <row r="46" spans="1:8" ht="24.95" customHeight="1">
      <c r="A46" s="7" t="s">
        <v>58</v>
      </c>
      <c r="B46" s="6" t="s">
        <v>137</v>
      </c>
      <c r="C46" s="6" t="s">
        <v>53</v>
      </c>
      <c r="D46" s="6" t="s">
        <v>60</v>
      </c>
      <c r="E46" s="9">
        <v>1438366.93</v>
      </c>
      <c r="F46" s="9">
        <v>0</v>
      </c>
      <c r="G46" s="9">
        <v>0</v>
      </c>
      <c r="H46" s="9" t="s">
        <v>54</v>
      </c>
    </row>
    <row r="47" spans="1:8" ht="24.95" customHeight="1">
      <c r="A47" s="7" t="s">
        <v>61</v>
      </c>
      <c r="B47" s="6" t="s">
        <v>138</v>
      </c>
      <c r="C47" s="6" t="s">
        <v>53</v>
      </c>
      <c r="D47" s="6" t="s">
        <v>60</v>
      </c>
      <c r="E47" s="9">
        <v>135000</v>
      </c>
      <c r="F47" s="9">
        <v>0</v>
      </c>
      <c r="G47" s="9">
        <v>0</v>
      </c>
      <c r="H47" s="9" t="s">
        <v>54</v>
      </c>
    </row>
    <row r="48" spans="1:8" ht="24.95" customHeight="1">
      <c r="A48" s="7" t="s">
        <v>63</v>
      </c>
      <c r="B48" s="6" t="s">
        <v>139</v>
      </c>
      <c r="C48" s="6" t="s">
        <v>53</v>
      </c>
      <c r="D48" s="6" t="s">
        <v>65</v>
      </c>
      <c r="E48" s="9">
        <v>0</v>
      </c>
      <c r="F48" s="9">
        <v>0</v>
      </c>
      <c r="G48" s="9">
        <v>0</v>
      </c>
      <c r="H48" s="9" t="s">
        <v>54</v>
      </c>
    </row>
    <row r="49" spans="1:8" ht="24.95" customHeight="1">
      <c r="A49" s="7" t="s">
        <v>140</v>
      </c>
      <c r="B49" s="6" t="s">
        <v>141</v>
      </c>
      <c r="C49" s="6" t="s">
        <v>53</v>
      </c>
      <c r="D49" s="6"/>
      <c r="E49" s="9">
        <v>57069414</v>
      </c>
      <c r="F49" s="9">
        <v>54987237</v>
      </c>
      <c r="G49" s="9">
        <v>54987237</v>
      </c>
      <c r="H49" s="9" t="s">
        <v>54</v>
      </c>
    </row>
    <row r="50" spans="1:8" ht="24.95" customHeight="1">
      <c r="A50" s="7" t="s">
        <v>55</v>
      </c>
      <c r="B50" s="6" t="s">
        <v>142</v>
      </c>
      <c r="C50" s="6" t="s">
        <v>53</v>
      </c>
      <c r="D50" s="6" t="s">
        <v>57</v>
      </c>
      <c r="E50" s="9">
        <v>3000000</v>
      </c>
      <c r="F50" s="9">
        <v>3000000</v>
      </c>
      <c r="G50" s="9">
        <v>3000000</v>
      </c>
      <c r="H50" s="9" t="s">
        <v>54</v>
      </c>
    </row>
    <row r="51" spans="1:8" ht="24.95" customHeight="1">
      <c r="A51" s="7" t="s">
        <v>58</v>
      </c>
      <c r="B51" s="6" t="s">
        <v>143</v>
      </c>
      <c r="C51" s="6" t="s">
        <v>53</v>
      </c>
      <c r="D51" s="6" t="s">
        <v>60</v>
      </c>
      <c r="E51" s="9">
        <v>51987237</v>
      </c>
      <c r="F51" s="9">
        <v>51987237</v>
      </c>
      <c r="G51" s="9">
        <v>51987237</v>
      </c>
      <c r="H51" s="9" t="s">
        <v>54</v>
      </c>
    </row>
    <row r="52" spans="1:8" ht="24.95" customHeight="1">
      <c r="A52" s="7" t="s">
        <v>144</v>
      </c>
      <c r="B52" s="6" t="s">
        <v>145</v>
      </c>
      <c r="C52" s="6" t="s">
        <v>53</v>
      </c>
      <c r="D52" s="6" t="s">
        <v>65</v>
      </c>
      <c r="E52" s="9">
        <v>2082177</v>
      </c>
      <c r="F52" s="9">
        <v>0</v>
      </c>
      <c r="G52" s="9">
        <v>0</v>
      </c>
      <c r="H52" s="9" t="s">
        <v>54</v>
      </c>
    </row>
    <row r="53" spans="1:8" ht="38.1" customHeight="1">
      <c r="A53" s="7" t="s">
        <v>146</v>
      </c>
      <c r="B53" s="6" t="s">
        <v>147</v>
      </c>
      <c r="C53" s="6" t="s">
        <v>53</v>
      </c>
      <c r="D53" s="6"/>
      <c r="E53" s="9">
        <v>48993519</v>
      </c>
      <c r="F53" s="9">
        <v>46775342</v>
      </c>
      <c r="G53" s="9">
        <v>46775342</v>
      </c>
      <c r="H53" s="9" t="s">
        <v>54</v>
      </c>
    </row>
    <row r="54" spans="1:8" ht="38.1" customHeight="1">
      <c r="A54" s="7" t="s">
        <v>148</v>
      </c>
      <c r="B54" s="6" t="s">
        <v>149</v>
      </c>
      <c r="C54" s="6" t="s">
        <v>150</v>
      </c>
      <c r="D54" s="6" t="s">
        <v>53</v>
      </c>
      <c r="E54" s="9">
        <v>37660977.289999999</v>
      </c>
      <c r="F54" s="9">
        <v>36029933.409999996</v>
      </c>
      <c r="G54" s="9">
        <v>36029933.409999996</v>
      </c>
      <c r="H54" s="9" t="s">
        <v>54</v>
      </c>
    </row>
    <row r="55" spans="1:8" ht="24.95" customHeight="1">
      <c r="A55" s="7" t="s">
        <v>151</v>
      </c>
      <c r="B55" s="6" t="s">
        <v>152</v>
      </c>
      <c r="C55" s="6" t="s">
        <v>150</v>
      </c>
      <c r="D55" s="6" t="s">
        <v>57</v>
      </c>
      <c r="E55" s="9">
        <v>2000000</v>
      </c>
      <c r="F55" s="9">
        <v>2000000</v>
      </c>
      <c r="G55" s="9">
        <v>2000000</v>
      </c>
      <c r="H55" s="9" t="s">
        <v>54</v>
      </c>
    </row>
    <row r="56" spans="1:8" ht="38.1" customHeight="1">
      <c r="A56" s="7" t="s">
        <v>153</v>
      </c>
      <c r="B56" s="6" t="s">
        <v>154</v>
      </c>
      <c r="C56" s="6" t="s">
        <v>150</v>
      </c>
      <c r="D56" s="6" t="s">
        <v>57</v>
      </c>
      <c r="E56" s="9">
        <v>0</v>
      </c>
      <c r="F56" s="9">
        <v>0</v>
      </c>
      <c r="G56" s="9">
        <v>0</v>
      </c>
      <c r="H56" s="9" t="s">
        <v>54</v>
      </c>
    </row>
    <row r="57" spans="1:8" ht="38.1" customHeight="1">
      <c r="A57" s="7" t="s">
        <v>155</v>
      </c>
      <c r="B57" s="6" t="s">
        <v>156</v>
      </c>
      <c r="C57" s="6" t="s">
        <v>150</v>
      </c>
      <c r="D57" s="6" t="s">
        <v>57</v>
      </c>
      <c r="E57" s="9">
        <v>0</v>
      </c>
      <c r="F57" s="9">
        <v>0</v>
      </c>
      <c r="G57" s="9">
        <v>0</v>
      </c>
      <c r="H57" s="9" t="s">
        <v>54</v>
      </c>
    </row>
    <row r="58" spans="1:8" ht="24.95" customHeight="1">
      <c r="A58" s="7" t="s">
        <v>118</v>
      </c>
      <c r="B58" s="6" t="s">
        <v>157</v>
      </c>
      <c r="C58" s="6" t="s">
        <v>150</v>
      </c>
      <c r="D58" s="6" t="s">
        <v>57</v>
      </c>
      <c r="E58" s="9">
        <v>0</v>
      </c>
      <c r="F58" s="9">
        <v>0</v>
      </c>
      <c r="G58" s="9">
        <v>0</v>
      </c>
      <c r="H58" s="9" t="s">
        <v>54</v>
      </c>
    </row>
    <row r="59" spans="1:8" ht="24.95" customHeight="1">
      <c r="A59" s="7" t="s">
        <v>120</v>
      </c>
      <c r="B59" s="6" t="s">
        <v>158</v>
      </c>
      <c r="C59" s="6" t="s">
        <v>150</v>
      </c>
      <c r="D59" s="6" t="s">
        <v>57</v>
      </c>
      <c r="E59" s="9">
        <v>0</v>
      </c>
      <c r="F59" s="9">
        <v>0</v>
      </c>
      <c r="G59" s="9">
        <v>0</v>
      </c>
      <c r="H59" s="9" t="s">
        <v>54</v>
      </c>
    </row>
    <row r="60" spans="1:8" ht="24.95" customHeight="1">
      <c r="A60" s="7" t="s">
        <v>58</v>
      </c>
      <c r="B60" s="6" t="s">
        <v>159</v>
      </c>
      <c r="C60" s="6" t="s">
        <v>150</v>
      </c>
      <c r="D60" s="6" t="s">
        <v>60</v>
      </c>
      <c r="E60" s="9">
        <v>34061763</v>
      </c>
      <c r="F60" s="9">
        <v>34029933.409999996</v>
      </c>
      <c r="G60" s="9">
        <v>34029933.409999996</v>
      </c>
      <c r="H60" s="9" t="s">
        <v>54</v>
      </c>
    </row>
    <row r="61" spans="1:8" ht="38.1" customHeight="1">
      <c r="A61" s="7" t="s">
        <v>160</v>
      </c>
      <c r="B61" s="6" t="s">
        <v>161</v>
      </c>
      <c r="C61" s="6" t="s">
        <v>150</v>
      </c>
      <c r="D61" s="6" t="s">
        <v>60</v>
      </c>
      <c r="E61" s="9">
        <v>25964704.32</v>
      </c>
      <c r="F61" s="9">
        <v>25932874.73</v>
      </c>
      <c r="G61" s="9">
        <v>25932874.73</v>
      </c>
      <c r="H61" s="9" t="s">
        <v>54</v>
      </c>
    </row>
    <row r="62" spans="1:8" ht="38.1" customHeight="1">
      <c r="A62" s="7" t="s">
        <v>162</v>
      </c>
      <c r="B62" s="6" t="s">
        <v>163</v>
      </c>
      <c r="C62" s="6" t="s">
        <v>150</v>
      </c>
      <c r="D62" s="6" t="s">
        <v>60</v>
      </c>
      <c r="E62" s="9">
        <v>0</v>
      </c>
      <c r="F62" s="9">
        <v>0</v>
      </c>
      <c r="G62" s="9">
        <v>0</v>
      </c>
      <c r="H62" s="9" t="s">
        <v>54</v>
      </c>
    </row>
    <row r="63" spans="1:8" ht="24.95" customHeight="1">
      <c r="A63" s="7" t="s">
        <v>164</v>
      </c>
      <c r="B63" s="6" t="s">
        <v>165</v>
      </c>
      <c r="C63" s="6" t="s">
        <v>150</v>
      </c>
      <c r="D63" s="6" t="s">
        <v>60</v>
      </c>
      <c r="E63" s="9">
        <v>0</v>
      </c>
      <c r="F63" s="9">
        <v>0</v>
      </c>
      <c r="G63" s="9">
        <v>0</v>
      </c>
      <c r="H63" s="9" t="s">
        <v>54</v>
      </c>
    </row>
    <row r="64" spans="1:8" ht="24.95" customHeight="1">
      <c r="A64" s="7" t="s">
        <v>166</v>
      </c>
      <c r="B64" s="6" t="s">
        <v>167</v>
      </c>
      <c r="C64" s="6" t="s">
        <v>150</v>
      </c>
      <c r="D64" s="6" t="s">
        <v>60</v>
      </c>
      <c r="E64" s="9">
        <v>0</v>
      </c>
      <c r="F64" s="9">
        <v>0</v>
      </c>
      <c r="G64" s="9">
        <v>0</v>
      </c>
      <c r="H64" s="9" t="s">
        <v>54</v>
      </c>
    </row>
    <row r="65" spans="1:8" ht="50.1" customHeight="1">
      <c r="A65" s="7" t="s">
        <v>168</v>
      </c>
      <c r="B65" s="6" t="s">
        <v>169</v>
      </c>
      <c r="C65" s="6" t="s">
        <v>150</v>
      </c>
      <c r="D65" s="6" t="s">
        <v>60</v>
      </c>
      <c r="E65" s="9">
        <v>8097058.6799999997</v>
      </c>
      <c r="F65" s="9">
        <v>8097058.6799999997</v>
      </c>
      <c r="G65" s="9">
        <v>8097058.6799999997</v>
      </c>
      <c r="H65" s="9" t="s">
        <v>54</v>
      </c>
    </row>
    <row r="66" spans="1:8" ht="38.1" customHeight="1">
      <c r="A66" s="7" t="s">
        <v>170</v>
      </c>
      <c r="B66" s="6" t="s">
        <v>171</v>
      </c>
      <c r="C66" s="6" t="s">
        <v>150</v>
      </c>
      <c r="D66" s="6" t="s">
        <v>60</v>
      </c>
      <c r="E66" s="9">
        <v>0</v>
      </c>
      <c r="F66" s="9">
        <v>0</v>
      </c>
      <c r="G66" s="9">
        <v>0</v>
      </c>
      <c r="H66" s="9" t="s">
        <v>54</v>
      </c>
    </row>
    <row r="67" spans="1:8" ht="24.95" customHeight="1">
      <c r="A67" s="7" t="s">
        <v>172</v>
      </c>
      <c r="B67" s="6" t="s">
        <v>173</v>
      </c>
      <c r="C67" s="6" t="s">
        <v>150</v>
      </c>
      <c r="D67" s="6" t="s">
        <v>60</v>
      </c>
      <c r="E67" s="9">
        <v>0</v>
      </c>
      <c r="F67" s="9">
        <v>0</v>
      </c>
      <c r="G67" s="9">
        <v>0</v>
      </c>
      <c r="H67" s="9" t="s">
        <v>54</v>
      </c>
    </row>
    <row r="68" spans="1:8" ht="50.1" customHeight="1">
      <c r="A68" s="7" t="s">
        <v>174</v>
      </c>
      <c r="B68" s="6" t="s">
        <v>175</v>
      </c>
      <c r="C68" s="6" t="s">
        <v>150</v>
      </c>
      <c r="D68" s="6" t="s">
        <v>60</v>
      </c>
      <c r="E68" s="9">
        <v>8097058.6799999997</v>
      </c>
      <c r="F68" s="9">
        <v>8097058.6799999997</v>
      </c>
      <c r="G68" s="9">
        <v>8097058.6799999997</v>
      </c>
      <c r="H68" s="9" t="s">
        <v>54</v>
      </c>
    </row>
    <row r="69" spans="1:8" ht="24.95" customHeight="1">
      <c r="A69" s="7" t="s">
        <v>63</v>
      </c>
      <c r="B69" s="6" t="s">
        <v>176</v>
      </c>
      <c r="C69" s="6" t="s">
        <v>150</v>
      </c>
      <c r="D69" s="6" t="s">
        <v>65</v>
      </c>
      <c r="E69" s="9">
        <v>1599214.29</v>
      </c>
      <c r="F69" s="9">
        <v>0</v>
      </c>
      <c r="G69" s="9">
        <v>0</v>
      </c>
      <c r="H69" s="9" t="s">
        <v>54</v>
      </c>
    </row>
    <row r="70" spans="1:8" ht="50.1" customHeight="1">
      <c r="A70" s="7" t="s">
        <v>177</v>
      </c>
      <c r="B70" s="6" t="s">
        <v>178</v>
      </c>
      <c r="C70" s="6" t="s">
        <v>179</v>
      </c>
      <c r="D70" s="6" t="s">
        <v>53</v>
      </c>
      <c r="E70" s="9">
        <v>0</v>
      </c>
      <c r="F70" s="9">
        <v>0</v>
      </c>
      <c r="G70" s="9">
        <v>0</v>
      </c>
      <c r="H70" s="9" t="s">
        <v>54</v>
      </c>
    </row>
    <row r="71" spans="1:8" ht="24.95" customHeight="1">
      <c r="A71" s="7" t="s">
        <v>55</v>
      </c>
      <c r="B71" s="6" t="s">
        <v>180</v>
      </c>
      <c r="C71" s="6" t="s">
        <v>179</v>
      </c>
      <c r="D71" s="6" t="s">
        <v>57</v>
      </c>
      <c r="E71" s="9">
        <v>0</v>
      </c>
      <c r="F71" s="9">
        <v>0</v>
      </c>
      <c r="G71" s="9">
        <v>0</v>
      </c>
      <c r="H71" s="9" t="s">
        <v>54</v>
      </c>
    </row>
    <row r="72" spans="1:8" ht="24.95" customHeight="1">
      <c r="A72" s="7" t="s">
        <v>58</v>
      </c>
      <c r="B72" s="6" t="s">
        <v>181</v>
      </c>
      <c r="C72" s="6" t="s">
        <v>179</v>
      </c>
      <c r="D72" s="6" t="s">
        <v>60</v>
      </c>
      <c r="E72" s="9">
        <v>0</v>
      </c>
      <c r="F72" s="9">
        <v>0</v>
      </c>
      <c r="G72" s="9">
        <v>0</v>
      </c>
      <c r="H72" s="9" t="s">
        <v>54</v>
      </c>
    </row>
    <row r="73" spans="1:8" ht="24.95" customHeight="1">
      <c r="A73" s="7" t="s">
        <v>144</v>
      </c>
      <c r="B73" s="6" t="s">
        <v>182</v>
      </c>
      <c r="C73" s="6" t="s">
        <v>179</v>
      </c>
      <c r="D73" s="6" t="s">
        <v>65</v>
      </c>
      <c r="E73" s="9">
        <v>0</v>
      </c>
      <c r="F73" s="9">
        <v>0</v>
      </c>
      <c r="G73" s="9">
        <v>0</v>
      </c>
      <c r="H73" s="9" t="s">
        <v>54</v>
      </c>
    </row>
    <row r="74" spans="1:8" ht="50.1" customHeight="1">
      <c r="A74" s="7" t="s">
        <v>183</v>
      </c>
      <c r="B74" s="6" t="s">
        <v>184</v>
      </c>
      <c r="C74" s="6" t="s">
        <v>185</v>
      </c>
      <c r="D74" s="6" t="s">
        <v>53</v>
      </c>
      <c r="E74" s="9">
        <v>0</v>
      </c>
      <c r="F74" s="9">
        <v>0</v>
      </c>
      <c r="G74" s="9">
        <v>0</v>
      </c>
      <c r="H74" s="9" t="s">
        <v>54</v>
      </c>
    </row>
    <row r="75" spans="1:8" ht="75" customHeight="1">
      <c r="A75" s="7" t="s">
        <v>186</v>
      </c>
      <c r="B75" s="6" t="s">
        <v>187</v>
      </c>
      <c r="C75" s="6" t="s">
        <v>188</v>
      </c>
      <c r="D75" s="6" t="s">
        <v>53</v>
      </c>
      <c r="E75" s="9">
        <v>11332541.710000001</v>
      </c>
      <c r="F75" s="9">
        <v>10745408.59</v>
      </c>
      <c r="G75" s="9">
        <v>10745408.59</v>
      </c>
      <c r="H75" s="9" t="s">
        <v>54</v>
      </c>
    </row>
    <row r="76" spans="1:8" ht="38.1" customHeight="1">
      <c r="A76" s="7" t="s">
        <v>189</v>
      </c>
      <c r="B76" s="6" t="s">
        <v>190</v>
      </c>
      <c r="C76" s="6" t="s">
        <v>188</v>
      </c>
      <c r="D76" s="6" t="s">
        <v>53</v>
      </c>
      <c r="E76" s="9">
        <v>11332541.710000001</v>
      </c>
      <c r="F76" s="9">
        <v>10745408.59</v>
      </c>
      <c r="G76" s="9">
        <v>10745408.59</v>
      </c>
      <c r="H76" s="9" t="s">
        <v>54</v>
      </c>
    </row>
    <row r="77" spans="1:8" ht="24.95" customHeight="1">
      <c r="A77" s="7" t="s">
        <v>151</v>
      </c>
      <c r="B77" s="6" t="s">
        <v>191</v>
      </c>
      <c r="C77" s="6" t="s">
        <v>188</v>
      </c>
      <c r="D77" s="6" t="s">
        <v>57</v>
      </c>
      <c r="E77" s="9">
        <v>604000</v>
      </c>
      <c r="F77" s="9">
        <v>604000</v>
      </c>
      <c r="G77" s="9">
        <v>604000</v>
      </c>
      <c r="H77" s="9" t="s">
        <v>54</v>
      </c>
    </row>
    <row r="78" spans="1:8" ht="38.1" customHeight="1">
      <c r="A78" s="7" t="s">
        <v>192</v>
      </c>
      <c r="B78" s="6" t="s">
        <v>193</v>
      </c>
      <c r="C78" s="6" t="s">
        <v>188</v>
      </c>
      <c r="D78" s="6" t="s">
        <v>57</v>
      </c>
      <c r="E78" s="9">
        <v>0</v>
      </c>
      <c r="F78" s="9">
        <v>0</v>
      </c>
      <c r="G78" s="9">
        <v>0</v>
      </c>
      <c r="H78" s="9" t="s">
        <v>54</v>
      </c>
    </row>
    <row r="79" spans="1:8" ht="38.1" customHeight="1">
      <c r="A79" s="7" t="s">
        <v>116</v>
      </c>
      <c r="B79" s="6" t="s">
        <v>194</v>
      </c>
      <c r="C79" s="6" t="s">
        <v>188</v>
      </c>
      <c r="D79" s="6" t="s">
        <v>57</v>
      </c>
      <c r="E79" s="9">
        <v>0</v>
      </c>
      <c r="F79" s="9">
        <v>0</v>
      </c>
      <c r="G79" s="9">
        <v>0</v>
      </c>
      <c r="H79" s="9" t="s">
        <v>54</v>
      </c>
    </row>
    <row r="80" spans="1:8" ht="24.95" customHeight="1">
      <c r="A80" s="7" t="s">
        <v>118</v>
      </c>
      <c r="B80" s="6" t="s">
        <v>195</v>
      </c>
      <c r="C80" s="6" t="s">
        <v>188</v>
      </c>
      <c r="D80" s="6" t="s">
        <v>57</v>
      </c>
      <c r="E80" s="9">
        <v>0</v>
      </c>
      <c r="F80" s="9">
        <v>0</v>
      </c>
      <c r="G80" s="9">
        <v>0</v>
      </c>
      <c r="H80" s="9" t="s">
        <v>54</v>
      </c>
    </row>
    <row r="81" spans="1:8" ht="24.95" customHeight="1">
      <c r="A81" s="7" t="s">
        <v>120</v>
      </c>
      <c r="B81" s="6" t="s">
        <v>196</v>
      </c>
      <c r="C81" s="6" t="s">
        <v>188</v>
      </c>
      <c r="D81" s="6" t="s">
        <v>57</v>
      </c>
      <c r="E81" s="9">
        <v>0</v>
      </c>
      <c r="F81" s="9">
        <v>0</v>
      </c>
      <c r="G81" s="9">
        <v>0</v>
      </c>
      <c r="H81" s="9" t="s">
        <v>54</v>
      </c>
    </row>
    <row r="82" spans="1:8" ht="24.95" customHeight="1">
      <c r="A82" s="7" t="s">
        <v>58</v>
      </c>
      <c r="B82" s="6" t="s">
        <v>197</v>
      </c>
      <c r="C82" s="6" t="s">
        <v>188</v>
      </c>
      <c r="D82" s="6" t="s">
        <v>60</v>
      </c>
      <c r="E82" s="9">
        <v>10245579</v>
      </c>
      <c r="F82" s="9">
        <v>10141408.59</v>
      </c>
      <c r="G82" s="9">
        <v>10141408.59</v>
      </c>
      <c r="H82" s="9" t="s">
        <v>54</v>
      </c>
    </row>
    <row r="83" spans="1:8" ht="38.1" customHeight="1">
      <c r="A83" s="7" t="s">
        <v>198</v>
      </c>
      <c r="B83" s="6" t="s">
        <v>199</v>
      </c>
      <c r="C83" s="6" t="s">
        <v>188</v>
      </c>
      <c r="D83" s="6" t="s">
        <v>60</v>
      </c>
      <c r="E83" s="9">
        <v>7822085.6799999997</v>
      </c>
      <c r="F83" s="9">
        <v>7717915.2699999996</v>
      </c>
      <c r="G83" s="9">
        <v>7717915.2699999996</v>
      </c>
      <c r="H83" s="9" t="s">
        <v>54</v>
      </c>
    </row>
    <row r="84" spans="1:8" ht="38.1" customHeight="1">
      <c r="A84" s="7" t="s">
        <v>162</v>
      </c>
      <c r="B84" s="6" t="s">
        <v>200</v>
      </c>
      <c r="C84" s="6" t="s">
        <v>188</v>
      </c>
      <c r="D84" s="6" t="s">
        <v>60</v>
      </c>
      <c r="E84" s="9">
        <v>0</v>
      </c>
      <c r="F84" s="9">
        <v>0</v>
      </c>
      <c r="G84" s="9">
        <v>0</v>
      </c>
      <c r="H84" s="9" t="s">
        <v>54</v>
      </c>
    </row>
    <row r="85" spans="1:8" ht="24.95" customHeight="1">
      <c r="A85" s="7" t="s">
        <v>164</v>
      </c>
      <c r="B85" s="6" t="s">
        <v>201</v>
      </c>
      <c r="C85" s="6" t="s">
        <v>188</v>
      </c>
      <c r="D85" s="6" t="s">
        <v>60</v>
      </c>
      <c r="E85" s="9">
        <v>0</v>
      </c>
      <c r="F85" s="9">
        <v>0</v>
      </c>
      <c r="G85" s="9">
        <v>0</v>
      </c>
      <c r="H85" s="9" t="s">
        <v>54</v>
      </c>
    </row>
    <row r="86" spans="1:8" ht="24.95" customHeight="1">
      <c r="A86" s="7" t="s">
        <v>166</v>
      </c>
      <c r="B86" s="6" t="s">
        <v>202</v>
      </c>
      <c r="C86" s="6" t="s">
        <v>188</v>
      </c>
      <c r="D86" s="6" t="s">
        <v>60</v>
      </c>
      <c r="E86" s="9">
        <v>0</v>
      </c>
      <c r="F86" s="9">
        <v>0</v>
      </c>
      <c r="G86" s="9">
        <v>0</v>
      </c>
      <c r="H86" s="9" t="s">
        <v>54</v>
      </c>
    </row>
    <row r="87" spans="1:8" ht="50.1" customHeight="1">
      <c r="A87" s="7" t="s">
        <v>168</v>
      </c>
      <c r="B87" s="6" t="s">
        <v>203</v>
      </c>
      <c r="C87" s="6" t="s">
        <v>188</v>
      </c>
      <c r="D87" s="6" t="s">
        <v>60</v>
      </c>
      <c r="E87" s="9">
        <v>2423493.3199999998</v>
      </c>
      <c r="F87" s="9">
        <v>2423493.3199999998</v>
      </c>
      <c r="G87" s="9">
        <v>2423493.3199999998</v>
      </c>
      <c r="H87" s="9" t="s">
        <v>54</v>
      </c>
    </row>
    <row r="88" spans="1:8" ht="38.1" customHeight="1">
      <c r="A88" s="7" t="s">
        <v>170</v>
      </c>
      <c r="B88" s="6" t="s">
        <v>204</v>
      </c>
      <c r="C88" s="6" t="s">
        <v>188</v>
      </c>
      <c r="D88" s="6" t="s">
        <v>60</v>
      </c>
      <c r="E88" s="9">
        <v>0</v>
      </c>
      <c r="F88" s="9">
        <v>0</v>
      </c>
      <c r="G88" s="9">
        <v>0</v>
      </c>
      <c r="H88" s="9" t="s">
        <v>54</v>
      </c>
    </row>
    <row r="89" spans="1:8" ht="50.1" customHeight="1">
      <c r="A89" s="7" t="s">
        <v>205</v>
      </c>
      <c r="B89" s="6" t="s">
        <v>206</v>
      </c>
      <c r="C89" s="6" t="s">
        <v>188</v>
      </c>
      <c r="D89" s="6" t="s">
        <v>60</v>
      </c>
      <c r="E89" s="9">
        <v>0</v>
      </c>
      <c r="F89" s="9">
        <v>0</v>
      </c>
      <c r="G89" s="9">
        <v>0</v>
      </c>
      <c r="H89" s="9" t="s">
        <v>54</v>
      </c>
    </row>
    <row r="90" spans="1:8" ht="50.1" customHeight="1">
      <c r="A90" s="7" t="s">
        <v>174</v>
      </c>
      <c r="B90" s="6" t="s">
        <v>207</v>
      </c>
      <c r="C90" s="6" t="s">
        <v>188</v>
      </c>
      <c r="D90" s="6" t="s">
        <v>60</v>
      </c>
      <c r="E90" s="9">
        <v>2423493.3199999998</v>
      </c>
      <c r="F90" s="9">
        <v>2423493.3199999998</v>
      </c>
      <c r="G90" s="9">
        <v>2423493.3199999998</v>
      </c>
      <c r="H90" s="9" t="s">
        <v>54</v>
      </c>
    </row>
    <row r="91" spans="1:8" ht="24.95" customHeight="1">
      <c r="A91" s="7" t="s">
        <v>63</v>
      </c>
      <c r="B91" s="6" t="s">
        <v>208</v>
      </c>
      <c r="C91" s="6" t="s">
        <v>188</v>
      </c>
      <c r="D91" s="6" t="s">
        <v>65</v>
      </c>
      <c r="E91" s="9">
        <v>482962.71</v>
      </c>
      <c r="F91" s="9">
        <v>0</v>
      </c>
      <c r="G91" s="9">
        <v>0</v>
      </c>
      <c r="H91" s="9" t="s">
        <v>54</v>
      </c>
    </row>
    <row r="92" spans="1:8" ht="24.95" customHeight="1">
      <c r="A92" s="7" t="s">
        <v>209</v>
      </c>
      <c r="B92" s="6" t="s">
        <v>210</v>
      </c>
      <c r="C92" s="6" t="s">
        <v>188</v>
      </c>
      <c r="D92" s="6" t="s">
        <v>53</v>
      </c>
      <c r="E92" s="9">
        <v>0</v>
      </c>
      <c r="F92" s="9">
        <v>0</v>
      </c>
      <c r="G92" s="9">
        <v>0</v>
      </c>
      <c r="H92" s="9" t="s">
        <v>54</v>
      </c>
    </row>
    <row r="93" spans="1:8" ht="75" customHeight="1">
      <c r="A93" s="7" t="s">
        <v>211</v>
      </c>
      <c r="B93" s="6" t="s">
        <v>212</v>
      </c>
      <c r="C93" s="6" t="s">
        <v>213</v>
      </c>
      <c r="D93" s="6" t="s">
        <v>53</v>
      </c>
      <c r="E93" s="9">
        <v>0</v>
      </c>
      <c r="F93" s="9">
        <v>0</v>
      </c>
      <c r="G93" s="9">
        <v>0</v>
      </c>
      <c r="H93" s="9" t="s">
        <v>54</v>
      </c>
    </row>
    <row r="94" spans="1:8" ht="38.1" customHeight="1">
      <c r="A94" s="7" t="s">
        <v>214</v>
      </c>
      <c r="B94" s="6" t="s">
        <v>215</v>
      </c>
      <c r="C94" s="6" t="s">
        <v>213</v>
      </c>
      <c r="D94" s="6" t="s">
        <v>53</v>
      </c>
      <c r="E94" s="9">
        <v>0</v>
      </c>
      <c r="F94" s="9">
        <v>0</v>
      </c>
      <c r="G94" s="9">
        <v>0</v>
      </c>
      <c r="H94" s="9" t="s">
        <v>54</v>
      </c>
    </row>
    <row r="95" spans="1:8" ht="24.95" customHeight="1">
      <c r="A95" s="7" t="s">
        <v>216</v>
      </c>
      <c r="B95" s="6" t="s">
        <v>217</v>
      </c>
      <c r="C95" s="6" t="s">
        <v>218</v>
      </c>
      <c r="D95" s="6" t="s">
        <v>53</v>
      </c>
      <c r="E95" s="9">
        <v>0</v>
      </c>
      <c r="F95" s="9">
        <v>0</v>
      </c>
      <c r="G95" s="9">
        <v>0</v>
      </c>
      <c r="H95" s="9" t="s">
        <v>54</v>
      </c>
    </row>
    <row r="96" spans="1:8" ht="63" customHeight="1">
      <c r="A96" s="7" t="s">
        <v>219</v>
      </c>
      <c r="B96" s="6" t="s">
        <v>220</v>
      </c>
      <c r="C96" s="6" t="s">
        <v>221</v>
      </c>
      <c r="D96" s="6" t="s">
        <v>53</v>
      </c>
      <c r="E96" s="9">
        <v>0</v>
      </c>
      <c r="F96" s="9">
        <v>0</v>
      </c>
      <c r="G96" s="9">
        <v>0</v>
      </c>
      <c r="H96" s="9" t="s">
        <v>54</v>
      </c>
    </row>
    <row r="97" spans="1:8" ht="63" customHeight="1">
      <c r="A97" s="7" t="s">
        <v>222</v>
      </c>
      <c r="B97" s="6" t="s">
        <v>223</v>
      </c>
      <c r="C97" s="6" t="s">
        <v>224</v>
      </c>
      <c r="D97" s="6" t="s">
        <v>53</v>
      </c>
      <c r="E97" s="9">
        <v>0</v>
      </c>
      <c r="F97" s="9">
        <v>0</v>
      </c>
      <c r="G97" s="9">
        <v>0</v>
      </c>
      <c r="H97" s="9" t="s">
        <v>54</v>
      </c>
    </row>
    <row r="98" spans="1:8" ht="24.95" customHeight="1">
      <c r="A98" s="7" t="s">
        <v>55</v>
      </c>
      <c r="B98" s="6" t="s">
        <v>225</v>
      </c>
      <c r="C98" s="6" t="s">
        <v>224</v>
      </c>
      <c r="D98" s="6" t="s">
        <v>57</v>
      </c>
      <c r="E98" s="9">
        <v>0</v>
      </c>
      <c r="F98" s="9">
        <v>0</v>
      </c>
      <c r="G98" s="9">
        <v>0</v>
      </c>
      <c r="H98" s="9" t="s">
        <v>54</v>
      </c>
    </row>
    <row r="99" spans="1:8" ht="24.95" customHeight="1">
      <c r="A99" s="7" t="s">
        <v>58</v>
      </c>
      <c r="B99" s="6" t="s">
        <v>226</v>
      </c>
      <c r="C99" s="6" t="s">
        <v>224</v>
      </c>
      <c r="D99" s="6" t="s">
        <v>60</v>
      </c>
      <c r="E99" s="9">
        <v>0</v>
      </c>
      <c r="F99" s="9">
        <v>0</v>
      </c>
      <c r="G99" s="9">
        <v>0</v>
      </c>
      <c r="H99" s="9" t="s">
        <v>54</v>
      </c>
    </row>
    <row r="100" spans="1:8" ht="50.1" customHeight="1">
      <c r="A100" s="7" t="s">
        <v>227</v>
      </c>
      <c r="B100" s="6" t="s">
        <v>228</v>
      </c>
      <c r="C100" s="6" t="s">
        <v>229</v>
      </c>
      <c r="D100" s="6" t="s">
        <v>53</v>
      </c>
      <c r="E100" s="9">
        <v>0</v>
      </c>
      <c r="F100" s="9">
        <v>0</v>
      </c>
      <c r="G100" s="9">
        <v>0</v>
      </c>
      <c r="H100" s="9" t="s">
        <v>54</v>
      </c>
    </row>
    <row r="101" spans="1:8" ht="99.95" customHeight="1">
      <c r="A101" s="7" t="s">
        <v>230</v>
      </c>
      <c r="B101" s="6" t="s">
        <v>231</v>
      </c>
      <c r="C101" s="6" t="s">
        <v>232</v>
      </c>
      <c r="D101" s="6" t="s">
        <v>53</v>
      </c>
      <c r="E101" s="9">
        <v>0</v>
      </c>
      <c r="F101" s="9">
        <v>0</v>
      </c>
      <c r="G101" s="9">
        <v>0</v>
      </c>
      <c r="H101" s="9" t="s">
        <v>54</v>
      </c>
    </row>
    <row r="102" spans="1:8" ht="24.95" customHeight="1">
      <c r="A102" s="7" t="s">
        <v>233</v>
      </c>
      <c r="B102" s="6" t="s">
        <v>234</v>
      </c>
      <c r="C102" s="6" t="s">
        <v>235</v>
      </c>
      <c r="D102" s="6" t="s">
        <v>53</v>
      </c>
      <c r="E102" s="9">
        <v>0</v>
      </c>
      <c r="F102" s="9">
        <v>0</v>
      </c>
      <c r="G102" s="9">
        <v>0</v>
      </c>
      <c r="H102" s="9" t="s">
        <v>54</v>
      </c>
    </row>
    <row r="103" spans="1:8" ht="24.95" customHeight="1">
      <c r="A103" s="7" t="s">
        <v>236</v>
      </c>
      <c r="B103" s="6" t="s">
        <v>237</v>
      </c>
      <c r="C103" s="6" t="s">
        <v>238</v>
      </c>
      <c r="D103" s="6" t="s">
        <v>53</v>
      </c>
      <c r="E103" s="9">
        <v>662252</v>
      </c>
      <c r="F103" s="9">
        <v>662252</v>
      </c>
      <c r="G103" s="9">
        <v>662252</v>
      </c>
      <c r="H103" s="9" t="s">
        <v>54</v>
      </c>
    </row>
    <row r="104" spans="1:8" ht="38.1" customHeight="1">
      <c r="A104" s="7" t="s">
        <v>239</v>
      </c>
      <c r="B104" s="6" t="s">
        <v>240</v>
      </c>
      <c r="C104" s="6" t="s">
        <v>241</v>
      </c>
      <c r="D104" s="6" t="s">
        <v>53</v>
      </c>
      <c r="E104" s="9">
        <v>646252</v>
      </c>
      <c r="F104" s="9">
        <v>646252</v>
      </c>
      <c r="G104" s="9">
        <v>646252</v>
      </c>
      <c r="H104" s="9" t="s">
        <v>54</v>
      </c>
    </row>
    <row r="105" spans="1:8" ht="24.95" customHeight="1">
      <c r="A105" s="7" t="s">
        <v>55</v>
      </c>
      <c r="B105" s="6" t="s">
        <v>242</v>
      </c>
      <c r="C105" s="6" t="s">
        <v>241</v>
      </c>
      <c r="D105" s="6" t="s">
        <v>57</v>
      </c>
      <c r="E105" s="9">
        <v>0</v>
      </c>
      <c r="F105" s="9">
        <v>0</v>
      </c>
      <c r="G105" s="9">
        <v>0</v>
      </c>
      <c r="H105" s="9" t="s">
        <v>54</v>
      </c>
    </row>
    <row r="106" spans="1:8" ht="24.95" customHeight="1">
      <c r="A106" s="7" t="s">
        <v>58</v>
      </c>
      <c r="B106" s="6" t="s">
        <v>243</v>
      </c>
      <c r="C106" s="6" t="s">
        <v>241</v>
      </c>
      <c r="D106" s="6" t="s">
        <v>60</v>
      </c>
      <c r="E106" s="9">
        <v>646252</v>
      </c>
      <c r="F106" s="9">
        <v>646252</v>
      </c>
      <c r="G106" s="9">
        <v>646252</v>
      </c>
      <c r="H106" s="9" t="s">
        <v>54</v>
      </c>
    </row>
    <row r="107" spans="1:8" ht="24.95" customHeight="1">
      <c r="A107" s="7" t="s">
        <v>63</v>
      </c>
      <c r="B107" s="6" t="s">
        <v>244</v>
      </c>
      <c r="C107" s="6" t="s">
        <v>241</v>
      </c>
      <c r="D107" s="6" t="s">
        <v>65</v>
      </c>
      <c r="E107" s="9">
        <v>0</v>
      </c>
      <c r="F107" s="9">
        <v>0</v>
      </c>
      <c r="G107" s="9">
        <v>0</v>
      </c>
      <c r="H107" s="9" t="s">
        <v>54</v>
      </c>
    </row>
    <row r="108" spans="1:8" ht="75" customHeight="1">
      <c r="A108" s="7" t="s">
        <v>245</v>
      </c>
      <c r="B108" s="6" t="s">
        <v>246</v>
      </c>
      <c r="C108" s="6" t="s">
        <v>247</v>
      </c>
      <c r="D108" s="6" t="s">
        <v>53</v>
      </c>
      <c r="E108" s="9">
        <v>0</v>
      </c>
      <c r="F108" s="9">
        <v>0</v>
      </c>
      <c r="G108" s="9">
        <v>0</v>
      </c>
      <c r="H108" s="9" t="s">
        <v>54</v>
      </c>
    </row>
    <row r="109" spans="1:8" ht="24.95" customHeight="1">
      <c r="A109" s="7" t="s">
        <v>55</v>
      </c>
      <c r="B109" s="6" t="s">
        <v>248</v>
      </c>
      <c r="C109" s="6" t="s">
        <v>247</v>
      </c>
      <c r="D109" s="6" t="s">
        <v>57</v>
      </c>
      <c r="E109" s="9">
        <v>0</v>
      </c>
      <c r="F109" s="9">
        <v>0</v>
      </c>
      <c r="G109" s="9">
        <v>0</v>
      </c>
      <c r="H109" s="9" t="s">
        <v>54</v>
      </c>
    </row>
    <row r="110" spans="1:8" ht="24.95" customHeight="1">
      <c r="A110" s="7" t="s">
        <v>58</v>
      </c>
      <c r="B110" s="6" t="s">
        <v>249</v>
      </c>
      <c r="C110" s="6" t="s">
        <v>247</v>
      </c>
      <c r="D110" s="6" t="s">
        <v>60</v>
      </c>
      <c r="E110" s="9">
        <v>0</v>
      </c>
      <c r="F110" s="9">
        <v>0</v>
      </c>
      <c r="G110" s="9">
        <v>0</v>
      </c>
      <c r="H110" s="9" t="s">
        <v>54</v>
      </c>
    </row>
    <row r="111" spans="1:8" ht="24.95" customHeight="1">
      <c r="A111" s="7" t="s">
        <v>63</v>
      </c>
      <c r="B111" s="6" t="s">
        <v>250</v>
      </c>
      <c r="C111" s="6" t="s">
        <v>247</v>
      </c>
      <c r="D111" s="6" t="s">
        <v>65</v>
      </c>
      <c r="E111" s="9">
        <v>0</v>
      </c>
      <c r="F111" s="9">
        <v>0</v>
      </c>
      <c r="G111" s="9">
        <v>0</v>
      </c>
      <c r="H111" s="9" t="s">
        <v>54</v>
      </c>
    </row>
    <row r="112" spans="1:8" ht="50.1" customHeight="1">
      <c r="A112" s="7" t="s">
        <v>251</v>
      </c>
      <c r="B112" s="6" t="s">
        <v>252</v>
      </c>
      <c r="C112" s="6" t="s">
        <v>253</v>
      </c>
      <c r="D112" s="6" t="s">
        <v>53</v>
      </c>
      <c r="E112" s="9">
        <v>16000</v>
      </c>
      <c r="F112" s="9">
        <v>16000</v>
      </c>
      <c r="G112" s="9">
        <v>16000</v>
      </c>
      <c r="H112" s="9" t="s">
        <v>54</v>
      </c>
    </row>
    <row r="113" spans="1:8" ht="24.95" customHeight="1">
      <c r="A113" s="7" t="s">
        <v>55</v>
      </c>
      <c r="B113" s="6" t="s">
        <v>254</v>
      </c>
      <c r="C113" s="6" t="s">
        <v>253</v>
      </c>
      <c r="D113" s="6" t="s">
        <v>57</v>
      </c>
      <c r="E113" s="9">
        <v>16000</v>
      </c>
      <c r="F113" s="9">
        <v>16000</v>
      </c>
      <c r="G113" s="9">
        <v>16000</v>
      </c>
      <c r="H113" s="9" t="s">
        <v>54</v>
      </c>
    </row>
    <row r="114" spans="1:8" ht="24.95" customHeight="1">
      <c r="A114" s="7" t="s">
        <v>58</v>
      </c>
      <c r="B114" s="6" t="s">
        <v>255</v>
      </c>
      <c r="C114" s="6" t="s">
        <v>253</v>
      </c>
      <c r="D114" s="6" t="s">
        <v>60</v>
      </c>
      <c r="E114" s="9">
        <v>0</v>
      </c>
      <c r="F114" s="9">
        <v>0</v>
      </c>
      <c r="G114" s="9">
        <v>0</v>
      </c>
      <c r="H114" s="9" t="s">
        <v>54</v>
      </c>
    </row>
    <row r="115" spans="1:8" ht="24.95" customHeight="1">
      <c r="A115" s="7" t="s">
        <v>63</v>
      </c>
      <c r="B115" s="6" t="s">
        <v>256</v>
      </c>
      <c r="C115" s="6" t="s">
        <v>253</v>
      </c>
      <c r="D115" s="6" t="s">
        <v>65</v>
      </c>
      <c r="E115" s="9">
        <v>0</v>
      </c>
      <c r="F115" s="9">
        <v>0</v>
      </c>
      <c r="G115" s="9">
        <v>0</v>
      </c>
      <c r="H115" s="9" t="s">
        <v>54</v>
      </c>
    </row>
    <row r="116" spans="1:8" ht="50.1" customHeight="1">
      <c r="A116" s="7" t="s">
        <v>257</v>
      </c>
      <c r="B116" s="6" t="s">
        <v>258</v>
      </c>
      <c r="C116" s="6" t="s">
        <v>53</v>
      </c>
      <c r="D116" s="6"/>
      <c r="E116" s="9">
        <v>0</v>
      </c>
      <c r="F116" s="9">
        <v>0</v>
      </c>
      <c r="G116" s="9">
        <v>0</v>
      </c>
      <c r="H116" s="9" t="s">
        <v>54</v>
      </c>
    </row>
    <row r="117" spans="1:8" ht="75" customHeight="1">
      <c r="A117" s="7" t="s">
        <v>259</v>
      </c>
      <c r="B117" s="6" t="s">
        <v>260</v>
      </c>
      <c r="C117" s="6" t="s">
        <v>261</v>
      </c>
      <c r="D117" s="6" t="s">
        <v>53</v>
      </c>
      <c r="E117" s="9">
        <v>0</v>
      </c>
      <c r="F117" s="9">
        <v>0</v>
      </c>
      <c r="G117" s="9">
        <v>0</v>
      </c>
      <c r="H117" s="9" t="s">
        <v>54</v>
      </c>
    </row>
    <row r="118" spans="1:8" ht="24.95" customHeight="1">
      <c r="A118" s="7" t="s">
        <v>55</v>
      </c>
      <c r="B118" s="6" t="s">
        <v>262</v>
      </c>
      <c r="C118" s="6" t="s">
        <v>261</v>
      </c>
      <c r="D118" s="6" t="s">
        <v>57</v>
      </c>
      <c r="E118" s="9">
        <v>0</v>
      </c>
      <c r="F118" s="9">
        <v>0</v>
      </c>
      <c r="G118" s="9">
        <v>0</v>
      </c>
      <c r="H118" s="9" t="s">
        <v>54</v>
      </c>
    </row>
    <row r="119" spans="1:8" ht="24.95" customHeight="1">
      <c r="A119" s="7" t="s">
        <v>58</v>
      </c>
      <c r="B119" s="6" t="s">
        <v>263</v>
      </c>
      <c r="C119" s="6" t="s">
        <v>261</v>
      </c>
      <c r="D119" s="6" t="s">
        <v>60</v>
      </c>
      <c r="E119" s="9">
        <v>0</v>
      </c>
      <c r="F119" s="9">
        <v>0</v>
      </c>
      <c r="G119" s="9">
        <v>0</v>
      </c>
      <c r="H119" s="9" t="s">
        <v>54</v>
      </c>
    </row>
    <row r="120" spans="1:8" ht="24.95" customHeight="1">
      <c r="A120" s="7" t="s">
        <v>63</v>
      </c>
      <c r="B120" s="6" t="s">
        <v>264</v>
      </c>
      <c r="C120" s="6" t="s">
        <v>261</v>
      </c>
      <c r="D120" s="6" t="s">
        <v>65</v>
      </c>
      <c r="E120" s="9">
        <v>0</v>
      </c>
      <c r="F120" s="9">
        <v>0</v>
      </c>
      <c r="G120" s="9">
        <v>0</v>
      </c>
      <c r="H120" s="9" t="s">
        <v>54</v>
      </c>
    </row>
    <row r="121" spans="1:8" ht="24.95" customHeight="1">
      <c r="A121" s="7" t="s">
        <v>265</v>
      </c>
      <c r="B121" s="6" t="s">
        <v>266</v>
      </c>
      <c r="C121" s="6" t="s">
        <v>53</v>
      </c>
      <c r="D121" s="6"/>
      <c r="E121" s="9">
        <v>8959763.4900000002</v>
      </c>
      <c r="F121" s="9">
        <v>7549643</v>
      </c>
      <c r="G121" s="9">
        <v>7549643</v>
      </c>
      <c r="H121" s="9" t="s">
        <v>54</v>
      </c>
    </row>
    <row r="122" spans="1:8" ht="63" customHeight="1">
      <c r="A122" s="7" t="s">
        <v>267</v>
      </c>
      <c r="B122" s="6" t="s">
        <v>268</v>
      </c>
      <c r="C122" s="6" t="s">
        <v>269</v>
      </c>
      <c r="D122" s="6" t="s">
        <v>53</v>
      </c>
      <c r="E122" s="9">
        <v>0</v>
      </c>
      <c r="F122" s="9">
        <v>0</v>
      </c>
      <c r="G122" s="9">
        <v>0</v>
      </c>
      <c r="H122" s="9" t="s">
        <v>54</v>
      </c>
    </row>
    <row r="123" spans="1:8" ht="50.1" customHeight="1">
      <c r="A123" s="7" t="s">
        <v>270</v>
      </c>
      <c r="B123" s="6" t="s">
        <v>271</v>
      </c>
      <c r="C123" s="6" t="s">
        <v>272</v>
      </c>
      <c r="D123" s="6" t="s">
        <v>53</v>
      </c>
      <c r="E123" s="9">
        <v>0</v>
      </c>
      <c r="F123" s="9">
        <v>0</v>
      </c>
      <c r="G123" s="9">
        <v>0</v>
      </c>
      <c r="H123" s="9" t="s">
        <v>54</v>
      </c>
    </row>
    <row r="124" spans="1:8" ht="24.95" customHeight="1">
      <c r="A124" s="7" t="s">
        <v>55</v>
      </c>
      <c r="B124" s="6" t="s">
        <v>273</v>
      </c>
      <c r="C124" s="6" t="s">
        <v>272</v>
      </c>
      <c r="D124" s="6" t="s">
        <v>57</v>
      </c>
      <c r="E124" s="9">
        <v>0</v>
      </c>
      <c r="F124" s="9">
        <v>0</v>
      </c>
      <c r="G124" s="9">
        <v>0</v>
      </c>
      <c r="H124" s="9" t="s">
        <v>54</v>
      </c>
    </row>
    <row r="125" spans="1:8" ht="24.95" customHeight="1">
      <c r="A125" s="7" t="s">
        <v>63</v>
      </c>
      <c r="B125" s="6" t="s">
        <v>274</v>
      </c>
      <c r="C125" s="6" t="s">
        <v>272</v>
      </c>
      <c r="D125" s="6" t="s">
        <v>65</v>
      </c>
      <c r="E125" s="9">
        <v>0</v>
      </c>
      <c r="F125" s="9">
        <v>0</v>
      </c>
      <c r="G125" s="9">
        <v>0</v>
      </c>
      <c r="H125" s="9" t="s">
        <v>54</v>
      </c>
    </row>
    <row r="126" spans="1:8" ht="24.95" customHeight="1">
      <c r="A126" s="7" t="s">
        <v>275</v>
      </c>
      <c r="B126" s="6" t="s">
        <v>276</v>
      </c>
      <c r="C126" s="6" t="s">
        <v>277</v>
      </c>
      <c r="D126" s="6" t="s">
        <v>53</v>
      </c>
      <c r="E126" s="9">
        <v>8959763.4900000002</v>
      </c>
      <c r="F126" s="9">
        <v>7549643</v>
      </c>
      <c r="G126" s="9">
        <v>7549643</v>
      </c>
      <c r="H126" s="9" t="s">
        <v>54</v>
      </c>
    </row>
    <row r="127" spans="1:8" ht="24.95" customHeight="1">
      <c r="A127" s="7" t="s">
        <v>55</v>
      </c>
      <c r="B127" s="6" t="s">
        <v>278</v>
      </c>
      <c r="C127" s="6" t="s">
        <v>277</v>
      </c>
      <c r="D127" s="6" t="s">
        <v>57</v>
      </c>
      <c r="E127" s="9">
        <v>437753.56</v>
      </c>
      <c r="F127" s="9">
        <v>330000</v>
      </c>
      <c r="G127" s="9">
        <v>330000</v>
      </c>
      <c r="H127" s="9" t="s">
        <v>54</v>
      </c>
    </row>
    <row r="128" spans="1:8" ht="24.95" customHeight="1">
      <c r="A128" s="7" t="s">
        <v>58</v>
      </c>
      <c r="B128" s="6" t="s">
        <v>279</v>
      </c>
      <c r="C128" s="6" t="s">
        <v>277</v>
      </c>
      <c r="D128" s="6" t="s">
        <v>60</v>
      </c>
      <c r="E128" s="9">
        <v>5963271.9900000002</v>
      </c>
      <c r="F128" s="9">
        <v>5359925.4000000004</v>
      </c>
      <c r="G128" s="9">
        <v>5359925.4000000004</v>
      </c>
      <c r="H128" s="9" t="s">
        <v>54</v>
      </c>
    </row>
    <row r="129" spans="1:8" ht="50.1" customHeight="1">
      <c r="A129" s="7" t="s">
        <v>280</v>
      </c>
      <c r="B129" s="6" t="s">
        <v>281</v>
      </c>
      <c r="C129" s="6" t="s">
        <v>277</v>
      </c>
      <c r="D129" s="6" t="s">
        <v>60</v>
      </c>
      <c r="E129" s="9">
        <v>1735000</v>
      </c>
      <c r="F129" s="9">
        <v>1735000</v>
      </c>
      <c r="G129" s="9">
        <v>1735000</v>
      </c>
      <c r="H129" s="9" t="s">
        <v>54</v>
      </c>
    </row>
    <row r="130" spans="1:8" ht="24.95" customHeight="1">
      <c r="A130" s="7" t="s">
        <v>63</v>
      </c>
      <c r="B130" s="6" t="s">
        <v>282</v>
      </c>
      <c r="C130" s="6" t="s">
        <v>277</v>
      </c>
      <c r="D130" s="6" t="s">
        <v>65</v>
      </c>
      <c r="E130" s="9">
        <v>0</v>
      </c>
      <c r="F130" s="9">
        <v>0</v>
      </c>
      <c r="G130" s="9">
        <v>0</v>
      </c>
      <c r="H130" s="9" t="s">
        <v>54</v>
      </c>
    </row>
    <row r="131" spans="1:8" ht="24.95" customHeight="1">
      <c r="A131" s="7" t="s">
        <v>283</v>
      </c>
      <c r="B131" s="6" t="s">
        <v>284</v>
      </c>
      <c r="C131" s="6" t="s">
        <v>285</v>
      </c>
      <c r="D131" s="6" t="s">
        <v>53</v>
      </c>
      <c r="E131" s="9">
        <v>2558737.94</v>
      </c>
      <c r="F131" s="9">
        <v>1859717.6</v>
      </c>
      <c r="G131" s="9">
        <v>1859717.6</v>
      </c>
      <c r="H131" s="9" t="s">
        <v>54</v>
      </c>
    </row>
    <row r="132" spans="1:8" ht="24.95" customHeight="1">
      <c r="A132" s="7" t="s">
        <v>55</v>
      </c>
      <c r="B132" s="6" t="s">
        <v>286</v>
      </c>
      <c r="C132" s="6" t="s">
        <v>285</v>
      </c>
      <c r="D132" s="6" t="s">
        <v>57</v>
      </c>
      <c r="E132" s="9">
        <v>50000</v>
      </c>
      <c r="F132" s="9">
        <v>50000</v>
      </c>
      <c r="G132" s="9">
        <v>50000</v>
      </c>
      <c r="H132" s="9" t="s">
        <v>54</v>
      </c>
    </row>
    <row r="133" spans="1:8" ht="24.95" customHeight="1">
      <c r="A133" s="7" t="s">
        <v>58</v>
      </c>
      <c r="B133" s="6" t="s">
        <v>287</v>
      </c>
      <c r="C133" s="6" t="s">
        <v>285</v>
      </c>
      <c r="D133" s="6" t="s">
        <v>60</v>
      </c>
      <c r="E133" s="9">
        <v>2508737.94</v>
      </c>
      <c r="F133" s="9">
        <v>1809717.6</v>
      </c>
      <c r="G133" s="9">
        <v>1809717.6</v>
      </c>
      <c r="H133" s="9" t="s">
        <v>54</v>
      </c>
    </row>
    <row r="134" spans="1:8" ht="24.95" customHeight="1">
      <c r="A134" s="7" t="s">
        <v>63</v>
      </c>
      <c r="B134" s="6" t="s">
        <v>288</v>
      </c>
      <c r="C134" s="6" t="s">
        <v>285</v>
      </c>
      <c r="D134" s="6" t="s">
        <v>65</v>
      </c>
      <c r="E134" s="9">
        <v>0</v>
      </c>
      <c r="F134" s="9">
        <v>0</v>
      </c>
      <c r="G134" s="9">
        <v>0</v>
      </c>
      <c r="H134" s="9" t="s">
        <v>54</v>
      </c>
    </row>
    <row r="135" spans="1:8" ht="50.1" customHeight="1">
      <c r="A135" s="7" t="s">
        <v>289</v>
      </c>
      <c r="B135" s="6" t="s">
        <v>290</v>
      </c>
      <c r="C135" s="6" t="s">
        <v>291</v>
      </c>
      <c r="D135" s="6" t="s">
        <v>53</v>
      </c>
      <c r="E135" s="9">
        <v>0</v>
      </c>
      <c r="F135" s="9">
        <v>0</v>
      </c>
      <c r="G135" s="9">
        <v>0</v>
      </c>
      <c r="H135" s="9" t="s">
        <v>54</v>
      </c>
    </row>
    <row r="136" spans="1:8" ht="63" customHeight="1">
      <c r="A136" s="7" t="s">
        <v>292</v>
      </c>
      <c r="B136" s="6" t="s">
        <v>293</v>
      </c>
      <c r="C136" s="6" t="s">
        <v>294</v>
      </c>
      <c r="D136" s="6" t="s">
        <v>53</v>
      </c>
      <c r="E136" s="9">
        <v>0</v>
      </c>
      <c r="F136" s="9">
        <v>0</v>
      </c>
      <c r="G136" s="9">
        <v>0</v>
      </c>
      <c r="H136" s="9" t="s">
        <v>54</v>
      </c>
    </row>
    <row r="137" spans="1:8" ht="50.1" customHeight="1">
      <c r="A137" s="7" t="s">
        <v>295</v>
      </c>
      <c r="B137" s="6" t="s">
        <v>296</v>
      </c>
      <c r="C137" s="6" t="s">
        <v>297</v>
      </c>
      <c r="D137" s="6" t="s">
        <v>53</v>
      </c>
      <c r="E137" s="9">
        <v>0</v>
      </c>
      <c r="F137" s="9">
        <v>0</v>
      </c>
      <c r="G137" s="9">
        <v>0</v>
      </c>
      <c r="H137" s="9" t="s">
        <v>54</v>
      </c>
    </row>
    <row r="138" spans="1:8" ht="24.95" customHeight="1">
      <c r="A138" s="7" t="s">
        <v>298</v>
      </c>
      <c r="B138" s="6" t="s">
        <v>299</v>
      </c>
      <c r="C138" s="6" t="s">
        <v>300</v>
      </c>
      <c r="D138" s="6"/>
      <c r="E138" s="9">
        <v>0</v>
      </c>
      <c r="F138" s="9">
        <v>0</v>
      </c>
      <c r="G138" s="9">
        <v>0</v>
      </c>
      <c r="H138" s="9" t="s">
        <v>54</v>
      </c>
    </row>
    <row r="139" spans="1:8" ht="38.1" customHeight="1">
      <c r="A139" s="7" t="s">
        <v>301</v>
      </c>
      <c r="B139" s="6" t="s">
        <v>302</v>
      </c>
      <c r="C139" s="6"/>
      <c r="D139" s="6"/>
      <c r="E139" s="9">
        <v>0</v>
      </c>
      <c r="F139" s="9">
        <v>0</v>
      </c>
      <c r="G139" s="9">
        <v>0</v>
      </c>
      <c r="H139" s="9" t="s">
        <v>54</v>
      </c>
    </row>
    <row r="140" spans="1:8" ht="24.95" customHeight="1">
      <c r="A140" s="7" t="s">
        <v>303</v>
      </c>
      <c r="B140" s="6" t="s">
        <v>304</v>
      </c>
      <c r="C140" s="6"/>
      <c r="D140" s="6"/>
      <c r="E140" s="9">
        <v>0</v>
      </c>
      <c r="F140" s="9">
        <v>0</v>
      </c>
      <c r="G140" s="9">
        <v>0</v>
      </c>
      <c r="H140" s="9" t="s">
        <v>54</v>
      </c>
    </row>
    <row r="141" spans="1:8" ht="24.95" customHeight="1">
      <c r="A141" s="7" t="s">
        <v>305</v>
      </c>
      <c r="B141" s="6" t="s">
        <v>306</v>
      </c>
      <c r="C141" s="6"/>
      <c r="D141" s="6"/>
      <c r="E141" s="9">
        <v>0</v>
      </c>
      <c r="F141" s="9">
        <v>0</v>
      </c>
      <c r="G141" s="9">
        <v>0</v>
      </c>
      <c r="H141" s="9" t="s">
        <v>54</v>
      </c>
    </row>
    <row r="142" spans="1:8" ht="24.95" customHeight="1">
      <c r="A142" s="7" t="s">
        <v>307</v>
      </c>
      <c r="B142" s="6" t="s">
        <v>308</v>
      </c>
      <c r="C142" s="6" t="s">
        <v>53</v>
      </c>
      <c r="D142" s="6"/>
      <c r="E142" s="9">
        <v>0</v>
      </c>
      <c r="F142" s="9">
        <v>0</v>
      </c>
      <c r="G142" s="9">
        <v>0</v>
      </c>
      <c r="H142" s="9" t="s">
        <v>54</v>
      </c>
    </row>
    <row r="143" spans="1:8" ht="38.1" customHeight="1">
      <c r="A143" s="7" t="s">
        <v>309</v>
      </c>
      <c r="B143" s="6" t="s">
        <v>310</v>
      </c>
      <c r="C143" s="6" t="s">
        <v>311</v>
      </c>
      <c r="D143" s="6" t="s">
        <v>53</v>
      </c>
      <c r="E143" s="9">
        <v>0</v>
      </c>
      <c r="F143" s="9">
        <v>0</v>
      </c>
      <c r="G143" s="9">
        <v>0</v>
      </c>
      <c r="H143" s="9" t="s">
        <v>54</v>
      </c>
    </row>
    <row r="144" spans="1:8" ht="38.1" customHeight="1">
      <c r="A144" s="7" t="s">
        <v>312</v>
      </c>
      <c r="B144" s="6" t="s">
        <v>313</v>
      </c>
      <c r="C144" s="6" t="s">
        <v>311</v>
      </c>
      <c r="D144" s="6" t="s">
        <v>60</v>
      </c>
      <c r="E144" s="9">
        <v>0</v>
      </c>
      <c r="F144" s="9">
        <v>0</v>
      </c>
      <c r="G144" s="9">
        <v>0</v>
      </c>
      <c r="H144" s="9" t="s">
        <v>54</v>
      </c>
    </row>
  </sheetData>
  <sheetProtection password="8E93" sheet="1" objects="1" scenarios="1"/>
  <customSheetViews>
    <customSheetView guid="{169BE643-960D-44E8-8D7E-703855BFEED6}" fitToPage="1">
      <selection activeCell="E7" sqref="E7"/>
      <pageMargins left="0.4" right="0.4" top="0.4" bottom="0.4" header="0.1" footer="0.1"/>
      <pageSetup paperSize="9" fitToHeight="0" orientation="landscape" verticalDpi="0"/>
      <headerFooter>
        <oddHeader>&amp;R&amp;R&amp;"Verdana,полужирный" &amp;12 &amp;K00-00922555._33.37247</oddHeader>
        <oddFooter>&amp;L&amp;L&amp;"Verdana,Полужирный"&amp;K000000&amp;L&amp;"Verdana,Полужирный"&amp;K00-014</oddFooter>
      </headerFooter>
    </customSheetView>
  </customSheetViews>
  <mergeCells count="6">
    <mergeCell ref="A2:H2"/>
    <mergeCell ref="A4:A5"/>
    <mergeCell ref="B4:B5"/>
    <mergeCell ref="C4:C5"/>
    <mergeCell ref="D4:D5"/>
    <mergeCell ref="E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&amp;K00-00922555._33.37247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"/>
  <sheetViews>
    <sheetView workbookViewId="0"/>
  </sheetViews>
  <sheetFormatPr defaultRowHeight="10.5"/>
  <cols>
    <col min="1" max="1" width="9.5703125" customWidth="1"/>
    <col min="2" max="2" width="57.28515625" customWidth="1"/>
    <col min="3" max="5" width="9.5703125" customWidth="1"/>
    <col min="6" max="6" width="19.140625" customWidth="1"/>
    <col min="7" max="10" width="17.140625" customWidth="1"/>
  </cols>
  <sheetData>
    <row r="1" spans="1:10" ht="15" customHeight="1"/>
    <row r="2" spans="1:10" ht="24.95" customHeight="1">
      <c r="A2" s="12" t="s">
        <v>314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15" customHeight="1"/>
    <row r="4" spans="1:10" ht="24.95" customHeight="1">
      <c r="A4" s="21" t="s">
        <v>315</v>
      </c>
      <c r="B4" s="21" t="s">
        <v>42</v>
      </c>
      <c r="C4" s="21" t="s">
        <v>43</v>
      </c>
      <c r="D4" s="21" t="s">
        <v>316</v>
      </c>
      <c r="E4" s="21" t="s">
        <v>44</v>
      </c>
      <c r="F4" s="21" t="s">
        <v>317</v>
      </c>
      <c r="G4" s="21" t="s">
        <v>46</v>
      </c>
      <c r="H4" s="21"/>
      <c r="I4" s="21"/>
      <c r="J4" s="21"/>
    </row>
    <row r="5" spans="1:10" ht="50.1" customHeight="1">
      <c r="A5" s="21"/>
      <c r="B5" s="21"/>
      <c r="C5" s="21"/>
      <c r="D5" s="21"/>
      <c r="E5" s="21"/>
      <c r="F5" s="21"/>
      <c r="G5" s="6" t="s">
        <v>318</v>
      </c>
      <c r="H5" s="6" t="s">
        <v>319</v>
      </c>
      <c r="I5" s="6" t="s">
        <v>320</v>
      </c>
      <c r="J5" s="6" t="s">
        <v>50</v>
      </c>
    </row>
    <row r="6" spans="1:10" ht="20.100000000000001" customHeigh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</row>
    <row r="7" spans="1:10">
      <c r="A7" s="6" t="s">
        <v>321</v>
      </c>
      <c r="B7" s="7" t="s">
        <v>322</v>
      </c>
      <c r="C7" s="6" t="s">
        <v>323</v>
      </c>
      <c r="D7" s="6" t="s">
        <v>54</v>
      </c>
      <c r="E7" s="6"/>
      <c r="F7" s="6"/>
      <c r="G7" s="9">
        <f>G8+G9+G11+G12+G15+G16+G18+G19+G20+G22+G23+G25+G26</f>
        <v>8959763.4900000002</v>
      </c>
      <c r="H7" s="9">
        <f>H8+H9+H11+H12+H15+H16+H18+H19+H20+H22+H23+H25+H26</f>
        <v>7549643</v>
      </c>
      <c r="I7" s="9">
        <f>I8+I9+I11+I12+I15+I16+I18+I19+I20+I22+I23+I25+I26</f>
        <v>7549643</v>
      </c>
      <c r="J7" s="9" t="s">
        <v>80</v>
      </c>
    </row>
    <row r="8" spans="1:10" ht="31.5">
      <c r="A8" s="6" t="s">
        <v>324</v>
      </c>
      <c r="B8" s="7" t="s">
        <v>325</v>
      </c>
      <c r="C8" s="6" t="s">
        <v>326</v>
      </c>
      <c r="D8" s="6" t="s">
        <v>54</v>
      </c>
      <c r="E8" s="6"/>
      <c r="F8" s="6"/>
      <c r="G8" s="9">
        <v>0</v>
      </c>
      <c r="H8" s="9">
        <v>0</v>
      </c>
      <c r="I8" s="9">
        <v>0</v>
      </c>
      <c r="J8" s="9" t="s">
        <v>80</v>
      </c>
    </row>
    <row r="9" spans="1:10" ht="42">
      <c r="A9" s="6" t="s">
        <v>327</v>
      </c>
      <c r="B9" s="7" t="s">
        <v>328</v>
      </c>
      <c r="C9" s="6" t="s">
        <v>329</v>
      </c>
      <c r="D9" s="6" t="s">
        <v>54</v>
      </c>
      <c r="E9" s="6"/>
      <c r="F9" s="6"/>
      <c r="G9" s="9">
        <v>0</v>
      </c>
      <c r="H9" s="9">
        <v>0</v>
      </c>
      <c r="I9" s="9">
        <v>0</v>
      </c>
      <c r="J9" s="9" t="s">
        <v>80</v>
      </c>
    </row>
    <row r="10" spans="1:10" ht="31.5">
      <c r="A10" s="6" t="s">
        <v>330</v>
      </c>
      <c r="B10" s="7" t="s">
        <v>331</v>
      </c>
      <c r="C10" s="6" t="s">
        <v>332</v>
      </c>
      <c r="D10" s="6" t="s">
        <v>54</v>
      </c>
      <c r="E10" s="6"/>
      <c r="F10" s="6"/>
      <c r="G10" s="9">
        <v>8011442.6900000004</v>
      </c>
      <c r="H10" s="9">
        <v>6710985</v>
      </c>
      <c r="I10" s="9">
        <v>7169643</v>
      </c>
      <c r="J10" s="9" t="s">
        <v>80</v>
      </c>
    </row>
    <row r="11" spans="1:10">
      <c r="A11" s="6" t="s">
        <v>333</v>
      </c>
      <c r="B11" s="7" t="s">
        <v>334</v>
      </c>
      <c r="C11" s="6" t="s">
        <v>335</v>
      </c>
      <c r="D11" s="6" t="s">
        <v>54</v>
      </c>
      <c r="E11" s="6"/>
      <c r="F11" s="6"/>
      <c r="G11" s="9">
        <v>8011442.6900000004</v>
      </c>
      <c r="H11" s="9">
        <v>6710985</v>
      </c>
      <c r="I11" s="9">
        <v>7169643</v>
      </c>
      <c r="J11" s="9" t="s">
        <v>80</v>
      </c>
    </row>
    <row r="12" spans="1:10">
      <c r="A12" s="6" t="s">
        <v>336</v>
      </c>
      <c r="B12" s="7" t="s">
        <v>337</v>
      </c>
      <c r="C12" s="6" t="s">
        <v>338</v>
      </c>
      <c r="D12" s="6" t="s">
        <v>54</v>
      </c>
      <c r="E12" s="6"/>
      <c r="F12" s="6"/>
      <c r="G12" s="9">
        <v>0</v>
      </c>
      <c r="H12" s="9">
        <v>0</v>
      </c>
      <c r="I12" s="9">
        <v>0</v>
      </c>
      <c r="J12" s="9" t="s">
        <v>80</v>
      </c>
    </row>
    <row r="13" spans="1:10" ht="42">
      <c r="A13" s="6" t="s">
        <v>339</v>
      </c>
      <c r="B13" s="7" t="s">
        <v>340</v>
      </c>
      <c r="C13" s="6" t="s">
        <v>341</v>
      </c>
      <c r="D13" s="6" t="s">
        <v>54</v>
      </c>
      <c r="E13" s="6"/>
      <c r="F13" s="6"/>
      <c r="G13" s="9">
        <f>G15+G16+G18+G19+G20+G22+G23+G25+G26</f>
        <v>948320.8</v>
      </c>
      <c r="H13" s="9">
        <f>H15+H16+H18+H19+H20+H22+H23+H25+H26</f>
        <v>838658</v>
      </c>
      <c r="I13" s="9">
        <f>I15+I16+I18+I19+I20+I22+I23+I25+I26</f>
        <v>380000</v>
      </c>
      <c r="J13" s="9" t="s">
        <v>80</v>
      </c>
    </row>
    <row r="14" spans="1:10" ht="31.5">
      <c r="A14" s="6" t="s">
        <v>342</v>
      </c>
      <c r="B14" s="7" t="s">
        <v>343</v>
      </c>
      <c r="C14" s="6" t="s">
        <v>344</v>
      </c>
      <c r="D14" s="6" t="s">
        <v>54</v>
      </c>
      <c r="E14" s="6"/>
      <c r="F14" s="6"/>
      <c r="G14" s="9">
        <f>G15+G16</f>
        <v>460567.24</v>
      </c>
      <c r="H14" s="9">
        <f>H15+H16</f>
        <v>458658</v>
      </c>
      <c r="I14" s="9">
        <f>I15+I16</f>
        <v>0</v>
      </c>
      <c r="J14" s="9" t="s">
        <v>80</v>
      </c>
    </row>
    <row r="15" spans="1:10">
      <c r="A15" s="6" t="s">
        <v>345</v>
      </c>
      <c r="B15" s="7" t="s">
        <v>334</v>
      </c>
      <c r="C15" s="6" t="s">
        <v>346</v>
      </c>
      <c r="D15" s="6" t="s">
        <v>54</v>
      </c>
      <c r="E15" s="6"/>
      <c r="F15" s="6"/>
      <c r="G15" s="9">
        <v>460567.24</v>
      </c>
      <c r="H15" s="9">
        <v>458658</v>
      </c>
      <c r="I15" s="9">
        <v>0</v>
      </c>
      <c r="J15" s="9" t="s">
        <v>80</v>
      </c>
    </row>
    <row r="16" spans="1:10">
      <c r="A16" s="6" t="s">
        <v>347</v>
      </c>
      <c r="B16" s="7" t="s">
        <v>337</v>
      </c>
      <c r="C16" s="6" t="s">
        <v>348</v>
      </c>
      <c r="D16" s="6" t="s">
        <v>54</v>
      </c>
      <c r="E16" s="6"/>
      <c r="F16" s="6"/>
      <c r="G16" s="9">
        <v>0</v>
      </c>
      <c r="H16" s="9">
        <v>0</v>
      </c>
      <c r="I16" s="9">
        <v>0</v>
      </c>
      <c r="J16" s="9" t="s">
        <v>80</v>
      </c>
    </row>
    <row r="17" spans="1:10" ht="31.5">
      <c r="A17" s="6" t="s">
        <v>349</v>
      </c>
      <c r="B17" s="7" t="s">
        <v>350</v>
      </c>
      <c r="C17" s="6" t="s">
        <v>351</v>
      </c>
      <c r="D17" s="6" t="s">
        <v>54</v>
      </c>
      <c r="E17" s="6"/>
      <c r="F17" s="6"/>
      <c r="G17" s="9">
        <f>G18+G19</f>
        <v>0</v>
      </c>
      <c r="H17" s="9">
        <f>H18+H19</f>
        <v>0</v>
      </c>
      <c r="I17" s="9">
        <f>I18+I19</f>
        <v>0</v>
      </c>
      <c r="J17" s="9" t="s">
        <v>80</v>
      </c>
    </row>
    <row r="18" spans="1:10">
      <c r="A18" s="6" t="s">
        <v>352</v>
      </c>
      <c r="B18" s="7" t="s">
        <v>334</v>
      </c>
      <c r="C18" s="6" t="s">
        <v>353</v>
      </c>
      <c r="D18" s="6" t="s">
        <v>54</v>
      </c>
      <c r="E18" s="6"/>
      <c r="F18" s="6"/>
      <c r="G18" s="9">
        <v>0</v>
      </c>
      <c r="H18" s="9">
        <v>0</v>
      </c>
      <c r="I18" s="9">
        <v>0</v>
      </c>
      <c r="J18" s="9" t="s">
        <v>80</v>
      </c>
    </row>
    <row r="19" spans="1:10">
      <c r="A19" s="6" t="s">
        <v>354</v>
      </c>
      <c r="B19" s="7" t="s">
        <v>337</v>
      </c>
      <c r="C19" s="6" t="s">
        <v>355</v>
      </c>
      <c r="D19" s="6" t="s">
        <v>54</v>
      </c>
      <c r="E19" s="6"/>
      <c r="F19" s="6"/>
      <c r="G19" s="9">
        <v>0</v>
      </c>
      <c r="H19" s="9">
        <v>0</v>
      </c>
      <c r="I19" s="9">
        <v>0</v>
      </c>
      <c r="J19" s="9" t="s">
        <v>80</v>
      </c>
    </row>
    <row r="20" spans="1:10" ht="21">
      <c r="A20" s="6" t="s">
        <v>356</v>
      </c>
      <c r="B20" s="7" t="s">
        <v>357</v>
      </c>
      <c r="C20" s="6" t="s">
        <v>358</v>
      </c>
      <c r="D20" s="6" t="s">
        <v>54</v>
      </c>
      <c r="E20" s="6"/>
      <c r="F20" s="6"/>
      <c r="G20" s="9">
        <v>0</v>
      </c>
      <c r="H20" s="9">
        <v>0</v>
      </c>
      <c r="I20" s="9">
        <v>0</v>
      </c>
      <c r="J20" s="9" t="s">
        <v>80</v>
      </c>
    </row>
    <row r="21" spans="1:10">
      <c r="A21" s="6" t="s">
        <v>359</v>
      </c>
      <c r="B21" s="7" t="s">
        <v>360</v>
      </c>
      <c r="C21" s="6" t="s">
        <v>361</v>
      </c>
      <c r="D21" s="6" t="s">
        <v>54</v>
      </c>
      <c r="E21" s="6"/>
      <c r="F21" s="6"/>
      <c r="G21" s="9">
        <f>G22+G23</f>
        <v>0</v>
      </c>
      <c r="H21" s="9">
        <f>H22+H23</f>
        <v>0</v>
      </c>
      <c r="I21" s="9">
        <f>I22+I23</f>
        <v>0</v>
      </c>
      <c r="J21" s="9" t="s">
        <v>80</v>
      </c>
    </row>
    <row r="22" spans="1:10">
      <c r="A22" s="6" t="s">
        <v>362</v>
      </c>
      <c r="B22" s="7" t="s">
        <v>334</v>
      </c>
      <c r="C22" s="6" t="s">
        <v>363</v>
      </c>
      <c r="D22" s="6" t="s">
        <v>54</v>
      </c>
      <c r="E22" s="6"/>
      <c r="F22" s="6"/>
      <c r="G22" s="9">
        <v>0</v>
      </c>
      <c r="H22" s="9">
        <v>0</v>
      </c>
      <c r="I22" s="9">
        <v>0</v>
      </c>
      <c r="J22" s="9" t="s">
        <v>80</v>
      </c>
    </row>
    <row r="23" spans="1:10">
      <c r="A23" s="6" t="s">
        <v>364</v>
      </c>
      <c r="B23" s="7" t="s">
        <v>337</v>
      </c>
      <c r="C23" s="6" t="s">
        <v>365</v>
      </c>
      <c r="D23" s="6" t="s">
        <v>54</v>
      </c>
      <c r="E23" s="6"/>
      <c r="F23" s="6"/>
      <c r="G23" s="9">
        <v>0</v>
      </c>
      <c r="H23" s="9">
        <v>0</v>
      </c>
      <c r="I23" s="9">
        <v>0</v>
      </c>
      <c r="J23" s="9" t="s">
        <v>80</v>
      </c>
    </row>
    <row r="24" spans="1:10">
      <c r="A24" s="6" t="s">
        <v>366</v>
      </c>
      <c r="B24" s="7" t="s">
        <v>367</v>
      </c>
      <c r="C24" s="6" t="s">
        <v>368</v>
      </c>
      <c r="D24" s="6" t="s">
        <v>54</v>
      </c>
      <c r="E24" s="6"/>
      <c r="F24" s="6"/>
      <c r="G24" s="9">
        <f>G25+G26</f>
        <v>487753.56</v>
      </c>
      <c r="H24" s="9">
        <f>H25+H26</f>
        <v>380000</v>
      </c>
      <c r="I24" s="9">
        <f>I25+I26</f>
        <v>380000</v>
      </c>
      <c r="J24" s="9" t="s">
        <v>80</v>
      </c>
    </row>
    <row r="25" spans="1:10">
      <c r="A25" s="6" t="s">
        <v>369</v>
      </c>
      <c r="B25" s="7" t="s">
        <v>334</v>
      </c>
      <c r="C25" s="6" t="s">
        <v>370</v>
      </c>
      <c r="D25" s="6" t="s">
        <v>54</v>
      </c>
      <c r="E25" s="6"/>
      <c r="F25" s="6"/>
      <c r="G25" s="9">
        <v>487753.56</v>
      </c>
      <c r="H25" s="9">
        <v>380000</v>
      </c>
      <c r="I25" s="9">
        <v>380000</v>
      </c>
      <c r="J25" s="9" t="s">
        <v>80</v>
      </c>
    </row>
    <row r="26" spans="1:10">
      <c r="A26" s="6" t="s">
        <v>371</v>
      </c>
      <c r="B26" s="7" t="s">
        <v>337</v>
      </c>
      <c r="C26" s="6" t="s">
        <v>372</v>
      </c>
      <c r="D26" s="6" t="s">
        <v>54</v>
      </c>
      <c r="E26" s="6"/>
      <c r="F26" s="6"/>
      <c r="G26" s="9">
        <v>0</v>
      </c>
      <c r="H26" s="9">
        <v>0</v>
      </c>
      <c r="I26" s="9">
        <v>0</v>
      </c>
      <c r="J26" s="9" t="s">
        <v>80</v>
      </c>
    </row>
    <row r="27" spans="1:10" ht="42">
      <c r="A27" s="6" t="s">
        <v>373</v>
      </c>
      <c r="B27" s="7" t="s">
        <v>374</v>
      </c>
      <c r="C27" s="6" t="s">
        <v>375</v>
      </c>
      <c r="D27" s="6" t="s">
        <v>54</v>
      </c>
      <c r="E27" s="6"/>
      <c r="F27" s="6"/>
      <c r="G27" s="9">
        <f>G28+G29+G30</f>
        <v>948320.8</v>
      </c>
      <c r="H27" s="9">
        <f>H28+H29+H30</f>
        <v>838658</v>
      </c>
      <c r="I27" s="9">
        <f>I28+I29+I30</f>
        <v>380000</v>
      </c>
      <c r="J27" s="9" t="s">
        <v>80</v>
      </c>
    </row>
    <row r="28" spans="1:10">
      <c r="A28" s="6" t="s">
        <v>376</v>
      </c>
      <c r="B28" s="7" t="s">
        <v>377</v>
      </c>
      <c r="C28" s="6" t="s">
        <v>378</v>
      </c>
      <c r="D28" s="6" t="s">
        <v>379</v>
      </c>
      <c r="E28" s="6"/>
      <c r="F28" s="6"/>
      <c r="G28" s="9">
        <v>948320.8</v>
      </c>
      <c r="H28" s="9">
        <v>0</v>
      </c>
      <c r="I28" s="9">
        <v>0</v>
      </c>
      <c r="J28" s="9" t="s">
        <v>80</v>
      </c>
    </row>
    <row r="29" spans="1:10">
      <c r="A29" s="6" t="s">
        <v>380</v>
      </c>
      <c r="B29" s="7" t="s">
        <v>377</v>
      </c>
      <c r="C29" s="6" t="s">
        <v>381</v>
      </c>
      <c r="D29" s="6" t="s">
        <v>382</v>
      </c>
      <c r="E29" s="6"/>
      <c r="F29" s="6"/>
      <c r="G29" s="9">
        <v>0</v>
      </c>
      <c r="H29" s="9">
        <v>838658</v>
      </c>
      <c r="I29" s="9">
        <v>0</v>
      </c>
      <c r="J29" s="9" t="s">
        <v>80</v>
      </c>
    </row>
    <row r="30" spans="1:10">
      <c r="A30" s="6" t="s">
        <v>383</v>
      </c>
      <c r="B30" s="7" t="s">
        <v>377</v>
      </c>
      <c r="C30" s="6" t="s">
        <v>384</v>
      </c>
      <c r="D30" s="6" t="s">
        <v>385</v>
      </c>
      <c r="E30" s="6"/>
      <c r="F30" s="6"/>
      <c r="G30" s="9">
        <v>0</v>
      </c>
      <c r="H30" s="9">
        <v>0</v>
      </c>
      <c r="I30" s="9">
        <v>380000</v>
      </c>
      <c r="J30" s="9" t="s">
        <v>80</v>
      </c>
    </row>
    <row r="31" spans="1:10" ht="42">
      <c r="A31" s="6" t="s">
        <v>386</v>
      </c>
      <c r="B31" s="7" t="s">
        <v>387</v>
      </c>
      <c r="C31" s="6" t="s">
        <v>388</v>
      </c>
      <c r="D31" s="6" t="s">
        <v>54</v>
      </c>
      <c r="E31" s="6"/>
      <c r="F31" s="6"/>
      <c r="G31" s="9">
        <f>G32+G33+G34</f>
        <v>0</v>
      </c>
      <c r="H31" s="9">
        <f>H32+H33+H34</f>
        <v>0</v>
      </c>
      <c r="I31" s="9">
        <f>I32+I33+I34</f>
        <v>0</v>
      </c>
      <c r="J31" s="9" t="s">
        <v>80</v>
      </c>
    </row>
    <row r="32" spans="1:10">
      <c r="A32" s="6" t="s">
        <v>389</v>
      </c>
      <c r="B32" s="7" t="s">
        <v>377</v>
      </c>
      <c r="C32" s="6" t="s">
        <v>390</v>
      </c>
      <c r="D32" s="6" t="s">
        <v>379</v>
      </c>
      <c r="E32" s="6"/>
      <c r="F32" s="6"/>
      <c r="G32" s="9">
        <v>0</v>
      </c>
      <c r="H32" s="9">
        <v>0</v>
      </c>
      <c r="I32" s="9">
        <v>0</v>
      </c>
      <c r="J32" s="9" t="s">
        <v>80</v>
      </c>
    </row>
    <row r="33" spans="1:10">
      <c r="A33" s="6" t="s">
        <v>391</v>
      </c>
      <c r="B33" s="7" t="s">
        <v>377</v>
      </c>
      <c r="C33" s="6" t="s">
        <v>392</v>
      </c>
      <c r="D33" s="6" t="s">
        <v>382</v>
      </c>
      <c r="E33" s="6"/>
      <c r="F33" s="6"/>
      <c r="G33" s="9">
        <v>0</v>
      </c>
      <c r="H33" s="9">
        <v>0</v>
      </c>
      <c r="I33" s="9">
        <v>0</v>
      </c>
      <c r="J33" s="9" t="s">
        <v>80</v>
      </c>
    </row>
    <row r="34" spans="1:10">
      <c r="A34" s="6" t="s">
        <v>393</v>
      </c>
      <c r="B34" s="7" t="s">
        <v>377</v>
      </c>
      <c r="C34" s="6" t="s">
        <v>394</v>
      </c>
      <c r="D34" s="6" t="s">
        <v>385</v>
      </c>
      <c r="E34" s="6"/>
      <c r="F34" s="6"/>
      <c r="G34" s="9">
        <v>0</v>
      </c>
      <c r="H34" s="9">
        <v>0</v>
      </c>
      <c r="I34" s="9">
        <v>0</v>
      </c>
      <c r="J34" s="9" t="s">
        <v>80</v>
      </c>
    </row>
    <row r="35" spans="1:10" ht="15" customHeight="1"/>
    <row r="36" spans="1:10" ht="39.950000000000003" customHeight="1">
      <c r="A36" s="22" t="s">
        <v>395</v>
      </c>
      <c r="B36" s="22"/>
      <c r="C36" s="13"/>
      <c r="D36" s="13"/>
      <c r="E36" s="8"/>
      <c r="F36" s="13"/>
      <c r="G36" s="13"/>
    </row>
    <row r="37" spans="1:10" ht="20.100000000000001" customHeight="1">
      <c r="C37" s="15" t="s">
        <v>396</v>
      </c>
      <c r="D37" s="15"/>
      <c r="E37" s="2" t="s">
        <v>4</v>
      </c>
      <c r="F37" s="15" t="s">
        <v>5</v>
      </c>
      <c r="G37" s="15"/>
    </row>
    <row r="38" spans="1:10" ht="15" customHeight="1"/>
    <row r="39" spans="1:10" ht="39.950000000000003" customHeight="1">
      <c r="A39" s="22" t="s">
        <v>397</v>
      </c>
      <c r="B39" s="22"/>
      <c r="C39" s="13"/>
      <c r="D39" s="13"/>
      <c r="E39" s="8"/>
      <c r="F39" s="13"/>
      <c r="G39" s="13"/>
    </row>
    <row r="40" spans="1:10" ht="20.100000000000001" customHeight="1">
      <c r="C40" s="15" t="s">
        <v>396</v>
      </c>
      <c r="D40" s="15"/>
      <c r="E40" s="2" t="s">
        <v>398</v>
      </c>
      <c r="F40" s="15" t="s">
        <v>399</v>
      </c>
      <c r="G40" s="15"/>
    </row>
    <row r="41" spans="1:10" ht="20.100000000000001" customHeight="1">
      <c r="A41" s="15" t="s">
        <v>400</v>
      </c>
      <c r="B41" s="15"/>
    </row>
    <row r="42" spans="1:10" ht="15" customHeight="1"/>
    <row r="43" spans="1:10" ht="20.100000000000001" customHeight="1">
      <c r="A43" s="17" t="s">
        <v>401</v>
      </c>
      <c r="B43" s="17"/>
      <c r="C43" s="17"/>
      <c r="D43" s="17"/>
      <c r="E43" s="17"/>
    </row>
    <row r="44" spans="1:10" ht="39.950000000000003" customHeight="1">
      <c r="A44" s="13"/>
      <c r="B44" s="13"/>
      <c r="C44" s="13"/>
      <c r="D44" s="13"/>
      <c r="E44" s="13"/>
    </row>
    <row r="45" spans="1:10" ht="20.100000000000001" customHeight="1">
      <c r="A45" s="15" t="s">
        <v>402</v>
      </c>
      <c r="B45" s="15"/>
      <c r="C45" s="15"/>
      <c r="D45" s="15"/>
      <c r="E45" s="15"/>
    </row>
    <row r="46" spans="1:10" ht="15" customHeight="1"/>
    <row r="47" spans="1:10" ht="39.950000000000003" customHeight="1">
      <c r="A47" s="13"/>
      <c r="B47" s="13"/>
      <c r="C47" s="13"/>
      <c r="D47" s="13"/>
      <c r="E47" s="13"/>
    </row>
    <row r="48" spans="1:10" ht="20.100000000000001" customHeight="1">
      <c r="A48" s="15" t="s">
        <v>4</v>
      </c>
      <c r="B48" s="15"/>
      <c r="C48" s="15" t="s">
        <v>5</v>
      </c>
      <c r="D48" s="15"/>
      <c r="E48" s="15"/>
    </row>
    <row r="49" spans="1:2" ht="20.100000000000001" customHeight="1">
      <c r="A49" s="15" t="s">
        <v>400</v>
      </c>
      <c r="B49" s="15"/>
    </row>
    <row r="50" spans="1:2" ht="20.100000000000001" customHeight="1">
      <c r="A50" s="4" t="s">
        <v>403</v>
      </c>
    </row>
  </sheetData>
  <sheetProtection password="8E93" sheet="1" objects="1" scenarios="1"/>
  <customSheetViews>
    <customSheetView guid="{169BE643-960D-44E8-8D7E-703855BFEED6}" fitToPage="1">
      <pageMargins left="0.4" right="0.4" top="0.4" bottom="0.4" header="0.1" footer="0.1"/>
      <pageSetup paperSize="9" fitToHeight="0" orientation="landscape" verticalDpi="0"/>
      <headerFooter>
        <oddHeader>&amp;R&amp;R&amp;"Verdana,полужирный" &amp;12 &amp;K00-00922555._33.37247</oddHeader>
        <oddFooter>&amp;L&amp;L&amp;"Verdana,Полужирный"&amp;K000000&amp;L&amp;"Verdana,Полужирный"&amp;K00-014</oddFooter>
      </headerFooter>
    </customSheetView>
  </customSheetViews>
  <mergeCells count="27">
    <mergeCell ref="A48:B48"/>
    <mergeCell ref="C48:E48"/>
    <mergeCell ref="A49:B49"/>
    <mergeCell ref="A41:B41"/>
    <mergeCell ref="A43:E43"/>
    <mergeCell ref="A44:E44"/>
    <mergeCell ref="A45:E45"/>
    <mergeCell ref="A47:B47"/>
    <mergeCell ref="C47:E47"/>
    <mergeCell ref="A39:B39"/>
    <mergeCell ref="C39:D39"/>
    <mergeCell ref="F39:G39"/>
    <mergeCell ref="C40:D40"/>
    <mergeCell ref="F40:G40"/>
    <mergeCell ref="A36:B36"/>
    <mergeCell ref="C36:D36"/>
    <mergeCell ref="F36:G36"/>
    <mergeCell ref="C37:D37"/>
    <mergeCell ref="F37:G37"/>
    <mergeCell ref="A2:J2"/>
    <mergeCell ref="A4:A5"/>
    <mergeCell ref="B4:B5"/>
    <mergeCell ref="C4:C5"/>
    <mergeCell ref="D4:D5"/>
    <mergeCell ref="E4:E5"/>
    <mergeCell ref="F4:F5"/>
    <mergeCell ref="G4:J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&amp;K00-00922555._33.37247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0"/>
  <sheetViews>
    <sheetView workbookViewId="0"/>
  </sheetViews>
  <sheetFormatPr defaultRowHeight="10.5"/>
  <cols>
    <col min="1" max="1" width="11.42578125" customWidth="1"/>
    <col min="2" max="2" width="57.28515625" customWidth="1"/>
    <col min="3" max="10" width="19.140625" customWidth="1"/>
  </cols>
  <sheetData>
    <row r="1" spans="1:10" ht="45" customHeight="1">
      <c r="E1" s="17" t="s">
        <v>404</v>
      </c>
      <c r="F1" s="17"/>
      <c r="G1" s="17"/>
      <c r="H1" s="17"/>
      <c r="I1" s="17"/>
      <c r="J1" s="17"/>
    </row>
    <row r="2" spans="1:10" ht="24.95" customHeight="1"/>
    <row r="3" spans="1:10" ht="24.95" customHeight="1">
      <c r="A3" s="23" t="s">
        <v>405</v>
      </c>
      <c r="B3" s="23"/>
      <c r="C3" s="24" t="s">
        <v>150</v>
      </c>
      <c r="D3" s="24"/>
      <c r="E3" s="24"/>
      <c r="F3" s="24"/>
      <c r="G3" s="24"/>
      <c r="H3" s="24"/>
      <c r="I3" s="24"/>
      <c r="J3" s="24"/>
    </row>
    <row r="4" spans="1:10" ht="24.95" customHeight="1">
      <c r="A4" s="23" t="s">
        <v>406</v>
      </c>
      <c r="B4" s="23"/>
      <c r="C4" s="24" t="s">
        <v>407</v>
      </c>
      <c r="D4" s="24"/>
      <c r="E4" s="24"/>
      <c r="F4" s="24"/>
      <c r="G4" s="24"/>
      <c r="H4" s="24"/>
      <c r="I4" s="24"/>
      <c r="J4" s="24"/>
    </row>
    <row r="5" spans="1:10" ht="24.95" customHeight="1">
      <c r="A5" s="23" t="s">
        <v>408</v>
      </c>
      <c r="B5" s="23"/>
      <c r="C5" s="24" t="s">
        <v>379</v>
      </c>
      <c r="D5" s="24"/>
      <c r="E5" s="24"/>
      <c r="F5" s="24"/>
      <c r="G5" s="24"/>
      <c r="H5" s="24"/>
      <c r="I5" s="24"/>
      <c r="J5" s="24"/>
    </row>
    <row r="6" spans="1:10" ht="24.95" customHeight="1">
      <c r="A6" s="15" t="s">
        <v>409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ht="24.95" customHeight="1"/>
    <row r="8" spans="1:10" ht="50.1" customHeight="1">
      <c r="A8" s="21" t="s">
        <v>315</v>
      </c>
      <c r="B8" s="21" t="s">
        <v>410</v>
      </c>
      <c r="C8" s="21" t="s">
        <v>411</v>
      </c>
      <c r="D8" s="21" t="s">
        <v>412</v>
      </c>
      <c r="E8" s="21"/>
      <c r="F8" s="21"/>
      <c r="G8" s="21"/>
      <c r="H8" s="21" t="s">
        <v>413</v>
      </c>
      <c r="I8" s="21" t="s">
        <v>414</v>
      </c>
      <c r="J8" s="21" t="s">
        <v>415</v>
      </c>
    </row>
    <row r="9" spans="1:10" ht="50.1" customHeight="1">
      <c r="A9" s="21"/>
      <c r="B9" s="21"/>
      <c r="C9" s="21"/>
      <c r="D9" s="21" t="s">
        <v>416</v>
      </c>
      <c r="E9" s="21" t="s">
        <v>417</v>
      </c>
      <c r="F9" s="21"/>
      <c r="G9" s="21"/>
      <c r="H9" s="21"/>
      <c r="I9" s="21"/>
      <c r="J9" s="21"/>
    </row>
    <row r="10" spans="1:10" ht="50.1" customHeight="1">
      <c r="A10" s="21"/>
      <c r="B10" s="21"/>
      <c r="C10" s="21"/>
      <c r="D10" s="21"/>
      <c r="E10" s="6" t="s">
        <v>418</v>
      </c>
      <c r="F10" s="6" t="s">
        <v>419</v>
      </c>
      <c r="G10" s="6" t="s">
        <v>420</v>
      </c>
      <c r="H10" s="21"/>
      <c r="I10" s="21"/>
      <c r="J10" s="21"/>
    </row>
    <row r="11" spans="1:10" ht="24.95" customHeight="1">
      <c r="A11" s="6" t="s">
        <v>321</v>
      </c>
      <c r="B11" s="6" t="s">
        <v>57</v>
      </c>
      <c r="C11" s="6" t="s">
        <v>421</v>
      </c>
      <c r="D11" s="6" t="s">
        <v>60</v>
      </c>
      <c r="E11" s="6" t="s">
        <v>65</v>
      </c>
      <c r="F11" s="6" t="s">
        <v>422</v>
      </c>
      <c r="G11" s="6" t="s">
        <v>423</v>
      </c>
      <c r="H11" s="6" t="s">
        <v>424</v>
      </c>
      <c r="I11" s="6" t="s">
        <v>425</v>
      </c>
      <c r="J11" s="6" t="s">
        <v>426</v>
      </c>
    </row>
    <row r="12" spans="1:10" ht="21">
      <c r="A12" s="6" t="s">
        <v>321</v>
      </c>
      <c r="B12" s="7" t="s">
        <v>427</v>
      </c>
      <c r="C12" s="9">
        <v>1</v>
      </c>
      <c r="D12" s="9">
        <v>134565.10999999999</v>
      </c>
      <c r="E12" s="9">
        <v>43034.13</v>
      </c>
      <c r="F12" s="9">
        <v>0</v>
      </c>
      <c r="G12" s="9">
        <v>91530.98</v>
      </c>
      <c r="H12" s="9"/>
      <c r="I12" s="9">
        <v>1</v>
      </c>
      <c r="J12" s="9">
        <v>1614781.32</v>
      </c>
    </row>
    <row r="13" spans="1:10" ht="21">
      <c r="A13" s="6" t="s">
        <v>57</v>
      </c>
      <c r="B13" s="7" t="s">
        <v>428</v>
      </c>
      <c r="C13" s="9">
        <v>5</v>
      </c>
      <c r="D13" s="9">
        <v>51722.072</v>
      </c>
      <c r="E13" s="9">
        <v>42460.34</v>
      </c>
      <c r="F13" s="9">
        <v>0</v>
      </c>
      <c r="G13" s="9">
        <v>9261.732</v>
      </c>
      <c r="H13" s="9"/>
      <c r="I13" s="9">
        <v>1</v>
      </c>
      <c r="J13" s="9">
        <v>3103324.32</v>
      </c>
    </row>
    <row r="14" spans="1:10" ht="21">
      <c r="A14" s="6" t="s">
        <v>421</v>
      </c>
      <c r="B14" s="7" t="s">
        <v>429</v>
      </c>
      <c r="C14" s="9">
        <v>1</v>
      </c>
      <c r="D14" s="9">
        <v>39541.67</v>
      </c>
      <c r="E14" s="9">
        <v>33215</v>
      </c>
      <c r="F14" s="9">
        <v>0</v>
      </c>
      <c r="G14" s="9">
        <v>6326.67</v>
      </c>
      <c r="H14" s="9"/>
      <c r="I14" s="9">
        <v>1</v>
      </c>
      <c r="J14" s="9">
        <v>474500.04</v>
      </c>
    </row>
    <row r="15" spans="1:10">
      <c r="A15" s="6" t="s">
        <v>60</v>
      </c>
      <c r="B15" s="7" t="s">
        <v>430</v>
      </c>
      <c r="C15" s="9">
        <v>0.5</v>
      </c>
      <c r="D15" s="9">
        <v>24135.119999999999</v>
      </c>
      <c r="E15" s="9">
        <v>20273.5</v>
      </c>
      <c r="F15" s="9">
        <v>0</v>
      </c>
      <c r="G15" s="9">
        <v>3861.62</v>
      </c>
      <c r="H15" s="9"/>
      <c r="I15" s="9">
        <v>1</v>
      </c>
      <c r="J15" s="9">
        <v>144810.72</v>
      </c>
    </row>
    <row r="16" spans="1:10" ht="21">
      <c r="A16" s="6" t="s">
        <v>65</v>
      </c>
      <c r="B16" s="7" t="s">
        <v>431</v>
      </c>
      <c r="C16" s="9">
        <v>1</v>
      </c>
      <c r="D16" s="9">
        <v>14910.72</v>
      </c>
      <c r="E16" s="9">
        <v>12525</v>
      </c>
      <c r="F16" s="9">
        <v>0</v>
      </c>
      <c r="G16" s="9">
        <v>2385.7199999999998</v>
      </c>
      <c r="H16" s="9"/>
      <c r="I16" s="9">
        <v>1</v>
      </c>
      <c r="J16" s="9">
        <v>178928.64000000001</v>
      </c>
    </row>
    <row r="17" spans="1:10">
      <c r="A17" s="6" t="s">
        <v>422</v>
      </c>
      <c r="B17" s="7" t="s">
        <v>432</v>
      </c>
      <c r="C17" s="9">
        <v>1</v>
      </c>
      <c r="D17" s="9">
        <v>18565.48</v>
      </c>
      <c r="E17" s="9">
        <v>15595</v>
      </c>
      <c r="F17" s="9">
        <v>0</v>
      </c>
      <c r="G17" s="9">
        <v>2970.48</v>
      </c>
      <c r="H17" s="9"/>
      <c r="I17" s="9">
        <v>1</v>
      </c>
      <c r="J17" s="9">
        <v>222785.76</v>
      </c>
    </row>
    <row r="18" spans="1:10">
      <c r="A18" s="6" t="s">
        <v>423</v>
      </c>
      <c r="B18" s="7" t="s">
        <v>433</v>
      </c>
      <c r="C18" s="9">
        <v>2</v>
      </c>
      <c r="D18" s="9">
        <v>10726.195</v>
      </c>
      <c r="E18" s="9">
        <v>9010</v>
      </c>
      <c r="F18" s="9">
        <v>0</v>
      </c>
      <c r="G18" s="9">
        <v>1716.1949999999999</v>
      </c>
      <c r="H18" s="9"/>
      <c r="I18" s="9">
        <v>1</v>
      </c>
      <c r="J18" s="9">
        <v>257428.68</v>
      </c>
    </row>
    <row r="19" spans="1:10" ht="21">
      <c r="A19" s="6" t="s">
        <v>424</v>
      </c>
      <c r="B19" s="7" t="s">
        <v>434</v>
      </c>
      <c r="C19" s="9">
        <v>1</v>
      </c>
      <c r="D19" s="9">
        <v>12470.264999999999</v>
      </c>
      <c r="E19" s="9">
        <v>10475</v>
      </c>
      <c r="F19" s="9">
        <v>0</v>
      </c>
      <c r="G19" s="9">
        <v>1995.2650000000001</v>
      </c>
      <c r="H19" s="9"/>
      <c r="I19" s="9">
        <v>1</v>
      </c>
      <c r="J19" s="9">
        <v>149643.18</v>
      </c>
    </row>
    <row r="20" spans="1:10">
      <c r="A20" s="6" t="s">
        <v>425</v>
      </c>
      <c r="B20" s="7" t="s">
        <v>435</v>
      </c>
      <c r="C20" s="9">
        <v>2</v>
      </c>
      <c r="D20" s="9">
        <v>9173.81</v>
      </c>
      <c r="E20" s="9">
        <v>7706</v>
      </c>
      <c r="F20" s="9">
        <v>0</v>
      </c>
      <c r="G20" s="9">
        <v>1467.81</v>
      </c>
      <c r="H20" s="9"/>
      <c r="I20" s="9">
        <v>1</v>
      </c>
      <c r="J20" s="9">
        <v>220171.44</v>
      </c>
    </row>
    <row r="21" spans="1:10">
      <c r="A21" s="6" t="s">
        <v>426</v>
      </c>
      <c r="B21" s="7" t="s">
        <v>436</v>
      </c>
      <c r="C21" s="9">
        <v>3.75</v>
      </c>
      <c r="D21" s="9">
        <v>10027.200000000001</v>
      </c>
      <c r="E21" s="9">
        <v>7706</v>
      </c>
      <c r="F21" s="9">
        <v>0</v>
      </c>
      <c r="G21" s="9">
        <v>2321.1999999999998</v>
      </c>
      <c r="H21" s="9"/>
      <c r="I21" s="9">
        <v>1</v>
      </c>
      <c r="J21" s="9">
        <v>451224</v>
      </c>
    </row>
    <row r="22" spans="1:10" ht="21">
      <c r="A22" s="6" t="s">
        <v>437</v>
      </c>
      <c r="B22" s="7" t="s">
        <v>438</v>
      </c>
      <c r="C22" s="9">
        <v>6.75</v>
      </c>
      <c r="D22" s="9">
        <v>10966.18</v>
      </c>
      <c r="E22" s="9">
        <v>7706</v>
      </c>
      <c r="F22" s="9">
        <v>0</v>
      </c>
      <c r="G22" s="9">
        <v>3260.18</v>
      </c>
      <c r="H22" s="9"/>
      <c r="I22" s="9">
        <v>1</v>
      </c>
      <c r="J22" s="9">
        <v>888260.58</v>
      </c>
    </row>
    <row r="23" spans="1:10">
      <c r="A23" s="6" t="s">
        <v>439</v>
      </c>
      <c r="B23" s="7" t="s">
        <v>440</v>
      </c>
      <c r="C23" s="9">
        <v>49.28</v>
      </c>
      <c r="D23" s="9">
        <v>33355.769999999997</v>
      </c>
      <c r="E23" s="9">
        <v>21219.02</v>
      </c>
      <c r="F23" s="9">
        <v>0</v>
      </c>
      <c r="G23" s="9">
        <v>12136.75</v>
      </c>
      <c r="H23" s="9"/>
      <c r="I23" s="9">
        <v>1</v>
      </c>
      <c r="J23" s="9">
        <v>19725268.149999999</v>
      </c>
    </row>
    <row r="24" spans="1:10">
      <c r="A24" s="6" t="s">
        <v>441</v>
      </c>
      <c r="B24" s="7" t="s">
        <v>442</v>
      </c>
      <c r="C24" s="9">
        <v>2</v>
      </c>
      <c r="D24" s="9">
        <v>29623.8</v>
      </c>
      <c r="E24" s="9">
        <v>22352.5</v>
      </c>
      <c r="F24" s="9">
        <v>0</v>
      </c>
      <c r="G24" s="9">
        <v>7271.3</v>
      </c>
      <c r="H24" s="9"/>
      <c r="I24" s="9">
        <v>1</v>
      </c>
      <c r="J24" s="9">
        <v>710971.2</v>
      </c>
    </row>
    <row r="25" spans="1:10" ht="21">
      <c r="A25" s="6" t="s">
        <v>443</v>
      </c>
      <c r="B25" s="7" t="s">
        <v>444</v>
      </c>
      <c r="C25" s="9">
        <v>1</v>
      </c>
      <c r="D25" s="9">
        <v>28202.41</v>
      </c>
      <c r="E25" s="9">
        <v>21280</v>
      </c>
      <c r="F25" s="9">
        <v>0</v>
      </c>
      <c r="G25" s="9">
        <v>6922.41</v>
      </c>
      <c r="H25" s="9"/>
      <c r="I25" s="9">
        <v>1</v>
      </c>
      <c r="J25" s="9">
        <v>338428.92</v>
      </c>
    </row>
    <row r="26" spans="1:10" ht="21">
      <c r="A26" s="6" t="s">
        <v>445</v>
      </c>
      <c r="B26" s="7" t="s">
        <v>446</v>
      </c>
      <c r="C26" s="9">
        <v>2</v>
      </c>
      <c r="D26" s="9">
        <v>26138.255000000001</v>
      </c>
      <c r="E26" s="9">
        <v>19722.5</v>
      </c>
      <c r="F26" s="9">
        <v>0</v>
      </c>
      <c r="G26" s="9">
        <v>6415.7550000000001</v>
      </c>
      <c r="H26" s="9"/>
      <c r="I26" s="9">
        <v>1</v>
      </c>
      <c r="J26" s="9">
        <v>627318.12</v>
      </c>
    </row>
    <row r="27" spans="1:10" ht="21">
      <c r="A27" s="6" t="s">
        <v>447</v>
      </c>
      <c r="B27" s="7" t="s">
        <v>448</v>
      </c>
      <c r="C27" s="9">
        <v>12.18</v>
      </c>
      <c r="D27" s="9">
        <v>25422.460299999999</v>
      </c>
      <c r="E27" s="9">
        <v>19535.38</v>
      </c>
      <c r="F27" s="9">
        <v>0</v>
      </c>
      <c r="G27" s="9">
        <v>5887.0802999999996</v>
      </c>
      <c r="H27" s="9"/>
      <c r="I27" s="9">
        <v>1</v>
      </c>
      <c r="J27" s="9">
        <v>3715746.8</v>
      </c>
    </row>
    <row r="28" spans="1:10">
      <c r="A28" s="6" t="s">
        <v>449</v>
      </c>
      <c r="B28" s="7" t="s">
        <v>450</v>
      </c>
      <c r="C28" s="9">
        <v>1</v>
      </c>
      <c r="D28" s="9">
        <v>28666.27</v>
      </c>
      <c r="E28" s="9">
        <v>21630</v>
      </c>
      <c r="F28" s="9">
        <v>0</v>
      </c>
      <c r="G28" s="9">
        <v>7036.27</v>
      </c>
      <c r="H28" s="9"/>
      <c r="I28" s="9">
        <v>1</v>
      </c>
      <c r="J28" s="9">
        <v>343995.24</v>
      </c>
    </row>
    <row r="29" spans="1:10" ht="21">
      <c r="A29" s="6" t="s">
        <v>451</v>
      </c>
      <c r="B29" s="7" t="s">
        <v>452</v>
      </c>
      <c r="C29" s="9">
        <v>1</v>
      </c>
      <c r="D29" s="9">
        <v>30581.324000000001</v>
      </c>
      <c r="E29" s="9">
        <v>23075</v>
      </c>
      <c r="F29" s="9">
        <v>0</v>
      </c>
      <c r="G29" s="9">
        <v>7506.3239999999996</v>
      </c>
      <c r="H29" s="9"/>
      <c r="I29" s="9">
        <v>1</v>
      </c>
      <c r="J29" s="9">
        <v>366975.89</v>
      </c>
    </row>
    <row r="30" spans="1:10" ht="21">
      <c r="A30" s="6" t="s">
        <v>453</v>
      </c>
      <c r="B30" s="7" t="s">
        <v>454</v>
      </c>
      <c r="C30" s="9">
        <v>2</v>
      </c>
      <c r="D30" s="9">
        <v>16300</v>
      </c>
      <c r="E30" s="9">
        <v>8024</v>
      </c>
      <c r="F30" s="9">
        <v>0</v>
      </c>
      <c r="G30" s="9">
        <v>8276</v>
      </c>
      <c r="H30" s="9"/>
      <c r="I30" s="9">
        <v>1</v>
      </c>
      <c r="J30" s="9">
        <v>391200</v>
      </c>
    </row>
    <row r="31" spans="1:10" ht="24.95" customHeight="1">
      <c r="A31" s="25" t="s">
        <v>455</v>
      </c>
      <c r="B31" s="25"/>
      <c r="C31" s="11" t="s">
        <v>80</v>
      </c>
      <c r="D31" s="11">
        <f>SUBTOTAL(9,D12:D30)</f>
        <v>555094.11129999987</v>
      </c>
      <c r="E31" s="11" t="s">
        <v>80</v>
      </c>
      <c r="F31" s="11" t="s">
        <v>80</v>
      </c>
      <c r="G31" s="11" t="s">
        <v>80</v>
      </c>
      <c r="H31" s="11" t="s">
        <v>80</v>
      </c>
      <c r="I31" s="11" t="s">
        <v>80</v>
      </c>
      <c r="J31" s="11">
        <f>SUBTOTAL(9,J12:J30)</f>
        <v>33925763</v>
      </c>
    </row>
    <row r="32" spans="1:10" ht="24.95" customHeight="1"/>
    <row r="33" spans="1:10" ht="24.95" customHeight="1">
      <c r="A33" s="23" t="s">
        <v>405</v>
      </c>
      <c r="B33" s="23"/>
      <c r="C33" s="24" t="s">
        <v>150</v>
      </c>
      <c r="D33" s="24"/>
      <c r="E33" s="24"/>
      <c r="F33" s="24"/>
      <c r="G33" s="24"/>
      <c r="H33" s="24"/>
      <c r="I33" s="24"/>
      <c r="J33" s="24"/>
    </row>
    <row r="34" spans="1:10" ht="24.95" customHeight="1">
      <c r="A34" s="23" t="s">
        <v>406</v>
      </c>
      <c r="B34" s="23"/>
      <c r="C34" s="24" t="s">
        <v>456</v>
      </c>
      <c r="D34" s="24"/>
      <c r="E34" s="24"/>
      <c r="F34" s="24"/>
      <c r="G34" s="24"/>
      <c r="H34" s="24"/>
      <c r="I34" s="24"/>
      <c r="J34" s="24"/>
    </row>
    <row r="35" spans="1:10" ht="24.95" customHeight="1">
      <c r="A35" s="23" t="s">
        <v>408</v>
      </c>
      <c r="B35" s="23"/>
      <c r="C35" s="24" t="s">
        <v>379</v>
      </c>
      <c r="D35" s="24"/>
      <c r="E35" s="24"/>
      <c r="F35" s="24"/>
      <c r="G35" s="24"/>
      <c r="H35" s="24"/>
      <c r="I35" s="24"/>
      <c r="J35" s="24"/>
    </row>
    <row r="36" spans="1:10" ht="24.95" customHeight="1">
      <c r="A36" s="15" t="s">
        <v>409</v>
      </c>
      <c r="B36" s="15"/>
      <c r="C36" s="15"/>
      <c r="D36" s="15"/>
      <c r="E36" s="15"/>
      <c r="F36" s="15"/>
      <c r="G36" s="15"/>
      <c r="H36" s="15"/>
      <c r="I36" s="15"/>
      <c r="J36" s="15"/>
    </row>
    <row r="37" spans="1:10" ht="24.95" customHeight="1"/>
    <row r="38" spans="1:10" ht="50.1" customHeight="1">
      <c r="A38" s="21" t="s">
        <v>315</v>
      </c>
      <c r="B38" s="21" t="s">
        <v>410</v>
      </c>
      <c r="C38" s="21" t="s">
        <v>411</v>
      </c>
      <c r="D38" s="21" t="s">
        <v>412</v>
      </c>
      <c r="E38" s="21"/>
      <c r="F38" s="21"/>
      <c r="G38" s="21"/>
      <c r="H38" s="21" t="s">
        <v>413</v>
      </c>
      <c r="I38" s="21" t="s">
        <v>414</v>
      </c>
      <c r="J38" s="21" t="s">
        <v>415</v>
      </c>
    </row>
    <row r="39" spans="1:10" ht="50.1" customHeight="1">
      <c r="A39" s="21"/>
      <c r="B39" s="21"/>
      <c r="C39" s="21"/>
      <c r="D39" s="21" t="s">
        <v>416</v>
      </c>
      <c r="E39" s="21" t="s">
        <v>417</v>
      </c>
      <c r="F39" s="21"/>
      <c r="G39" s="21"/>
      <c r="H39" s="21"/>
      <c r="I39" s="21"/>
      <c r="J39" s="21"/>
    </row>
    <row r="40" spans="1:10" ht="50.1" customHeight="1">
      <c r="A40" s="21"/>
      <c r="B40" s="21"/>
      <c r="C40" s="21"/>
      <c r="D40" s="21"/>
      <c r="E40" s="6" t="s">
        <v>418</v>
      </c>
      <c r="F40" s="6" t="s">
        <v>419</v>
      </c>
      <c r="G40" s="6" t="s">
        <v>420</v>
      </c>
      <c r="H40" s="21"/>
      <c r="I40" s="21"/>
      <c r="J40" s="21"/>
    </row>
    <row r="41" spans="1:10" ht="24.95" customHeight="1">
      <c r="A41" s="6" t="s">
        <v>321</v>
      </c>
      <c r="B41" s="6" t="s">
        <v>57</v>
      </c>
      <c r="C41" s="6" t="s">
        <v>421</v>
      </c>
      <c r="D41" s="6" t="s">
        <v>60</v>
      </c>
      <c r="E41" s="6" t="s">
        <v>65</v>
      </c>
      <c r="F41" s="6" t="s">
        <v>422</v>
      </c>
      <c r="G41" s="6" t="s">
        <v>423</v>
      </c>
      <c r="H41" s="6" t="s">
        <v>424</v>
      </c>
      <c r="I41" s="6" t="s">
        <v>425</v>
      </c>
      <c r="J41" s="6" t="s">
        <v>426</v>
      </c>
    </row>
    <row r="42" spans="1:10">
      <c r="A42" s="6" t="s">
        <v>439</v>
      </c>
      <c r="B42" s="7" t="s">
        <v>440</v>
      </c>
      <c r="C42" s="9">
        <v>49.28</v>
      </c>
      <c r="D42" s="9">
        <v>3382.0346300000001</v>
      </c>
      <c r="E42" s="9">
        <v>0</v>
      </c>
      <c r="F42" s="9">
        <v>0</v>
      </c>
      <c r="G42" s="9">
        <v>3382.0346300000001</v>
      </c>
      <c r="H42" s="9"/>
      <c r="I42" s="9">
        <v>1</v>
      </c>
      <c r="J42" s="9">
        <v>2000000</v>
      </c>
    </row>
    <row r="43" spans="1:10" ht="24.95" customHeight="1">
      <c r="A43" s="25" t="s">
        <v>455</v>
      </c>
      <c r="B43" s="25"/>
      <c r="C43" s="11" t="s">
        <v>80</v>
      </c>
      <c r="D43" s="11">
        <f>SUBTOTAL(9,D42:D42)</f>
        <v>3382.0346300000001</v>
      </c>
      <c r="E43" s="11" t="s">
        <v>80</v>
      </c>
      <c r="F43" s="11" t="s">
        <v>80</v>
      </c>
      <c r="G43" s="11" t="s">
        <v>80</v>
      </c>
      <c r="H43" s="11" t="s">
        <v>80</v>
      </c>
      <c r="I43" s="11" t="s">
        <v>80</v>
      </c>
      <c r="J43" s="11">
        <f>SUBTOTAL(9,J42:J42)</f>
        <v>2000000</v>
      </c>
    </row>
    <row r="44" spans="1:10" ht="24.95" customHeight="1"/>
    <row r="45" spans="1:10" ht="24.95" customHeight="1">
      <c r="A45" s="23" t="s">
        <v>405</v>
      </c>
      <c r="B45" s="23"/>
      <c r="C45" s="24" t="s">
        <v>150</v>
      </c>
      <c r="D45" s="24"/>
      <c r="E45" s="24"/>
      <c r="F45" s="24"/>
      <c r="G45" s="24"/>
      <c r="H45" s="24"/>
      <c r="I45" s="24"/>
      <c r="J45" s="24"/>
    </row>
    <row r="46" spans="1:10" ht="24.95" customHeight="1">
      <c r="A46" s="23" t="s">
        <v>406</v>
      </c>
      <c r="B46" s="23"/>
      <c r="C46" s="24" t="s">
        <v>457</v>
      </c>
      <c r="D46" s="24"/>
      <c r="E46" s="24"/>
      <c r="F46" s="24"/>
      <c r="G46" s="24"/>
      <c r="H46" s="24"/>
      <c r="I46" s="24"/>
      <c r="J46" s="24"/>
    </row>
    <row r="47" spans="1:10" ht="24.95" customHeight="1">
      <c r="A47" s="23" t="s">
        <v>408</v>
      </c>
      <c r="B47" s="23"/>
      <c r="C47" s="24" t="s">
        <v>379</v>
      </c>
      <c r="D47" s="24"/>
      <c r="E47" s="24"/>
      <c r="F47" s="24"/>
      <c r="G47" s="24"/>
      <c r="H47" s="24"/>
      <c r="I47" s="24"/>
      <c r="J47" s="24"/>
    </row>
    <row r="48" spans="1:10" ht="24.95" customHeight="1">
      <c r="A48" s="15" t="s">
        <v>409</v>
      </c>
      <c r="B48" s="15"/>
      <c r="C48" s="15"/>
      <c r="D48" s="15"/>
      <c r="E48" s="15"/>
      <c r="F48" s="15"/>
      <c r="G48" s="15"/>
      <c r="H48" s="15"/>
      <c r="I48" s="15"/>
      <c r="J48" s="15"/>
    </row>
    <row r="49" spans="1:10" ht="24.95" customHeight="1"/>
    <row r="50" spans="1:10" ht="50.1" customHeight="1">
      <c r="A50" s="21" t="s">
        <v>315</v>
      </c>
      <c r="B50" s="21" t="s">
        <v>410</v>
      </c>
      <c r="C50" s="21" t="s">
        <v>411</v>
      </c>
      <c r="D50" s="21" t="s">
        <v>412</v>
      </c>
      <c r="E50" s="21"/>
      <c r="F50" s="21"/>
      <c r="G50" s="21"/>
      <c r="H50" s="21" t="s">
        <v>413</v>
      </c>
      <c r="I50" s="21" t="s">
        <v>414</v>
      </c>
      <c r="J50" s="21" t="s">
        <v>415</v>
      </c>
    </row>
    <row r="51" spans="1:10" ht="50.1" customHeight="1">
      <c r="A51" s="21"/>
      <c r="B51" s="21"/>
      <c r="C51" s="21"/>
      <c r="D51" s="21" t="s">
        <v>416</v>
      </c>
      <c r="E51" s="21" t="s">
        <v>417</v>
      </c>
      <c r="F51" s="21"/>
      <c r="G51" s="21"/>
      <c r="H51" s="21"/>
      <c r="I51" s="21"/>
      <c r="J51" s="21"/>
    </row>
    <row r="52" spans="1:10" ht="50.1" customHeight="1">
      <c r="A52" s="21"/>
      <c r="B52" s="21"/>
      <c r="C52" s="21"/>
      <c r="D52" s="21"/>
      <c r="E52" s="6" t="s">
        <v>418</v>
      </c>
      <c r="F52" s="6" t="s">
        <v>419</v>
      </c>
      <c r="G52" s="6" t="s">
        <v>420</v>
      </c>
      <c r="H52" s="21"/>
      <c r="I52" s="21"/>
      <c r="J52" s="21"/>
    </row>
    <row r="53" spans="1:10" ht="24.95" customHeight="1">
      <c r="A53" s="6" t="s">
        <v>321</v>
      </c>
      <c r="B53" s="6" t="s">
        <v>57</v>
      </c>
      <c r="C53" s="6" t="s">
        <v>421</v>
      </c>
      <c r="D53" s="6" t="s">
        <v>60</v>
      </c>
      <c r="E53" s="6" t="s">
        <v>65</v>
      </c>
      <c r="F53" s="6" t="s">
        <v>422</v>
      </c>
      <c r="G53" s="6" t="s">
        <v>423</v>
      </c>
      <c r="H53" s="6" t="s">
        <v>424</v>
      </c>
      <c r="I53" s="6" t="s">
        <v>425</v>
      </c>
      <c r="J53" s="6" t="s">
        <v>426</v>
      </c>
    </row>
    <row r="54" spans="1:10">
      <c r="A54" s="6" t="s">
        <v>439</v>
      </c>
      <c r="B54" s="7" t="s">
        <v>440</v>
      </c>
      <c r="C54" s="9">
        <v>28</v>
      </c>
      <c r="D54" s="9">
        <v>4759.5663299999997</v>
      </c>
      <c r="E54" s="9">
        <v>0</v>
      </c>
      <c r="F54" s="9">
        <v>0</v>
      </c>
      <c r="G54" s="9">
        <v>4759.5663299999997</v>
      </c>
      <c r="H54" s="9"/>
      <c r="I54" s="9">
        <v>1</v>
      </c>
      <c r="J54" s="9">
        <v>1599214.29</v>
      </c>
    </row>
    <row r="55" spans="1:10" ht="24.95" customHeight="1">
      <c r="A55" s="25" t="s">
        <v>455</v>
      </c>
      <c r="B55" s="25"/>
      <c r="C55" s="11" t="s">
        <v>80</v>
      </c>
      <c r="D55" s="11">
        <f>SUBTOTAL(9,D54:D54)</f>
        <v>4759.5663299999997</v>
      </c>
      <c r="E55" s="11" t="s">
        <v>80</v>
      </c>
      <c r="F55" s="11" t="s">
        <v>80</v>
      </c>
      <c r="G55" s="11" t="s">
        <v>80</v>
      </c>
      <c r="H55" s="11" t="s">
        <v>80</v>
      </c>
      <c r="I55" s="11" t="s">
        <v>80</v>
      </c>
      <c r="J55" s="11">
        <f>SUBTOTAL(9,J54:J54)</f>
        <v>1599214.29</v>
      </c>
    </row>
    <row r="56" spans="1:10" ht="24.95" customHeight="1"/>
    <row r="57" spans="1:10" ht="24.95" customHeight="1">
      <c r="A57" s="23" t="s">
        <v>405</v>
      </c>
      <c r="B57" s="23"/>
      <c r="C57" s="24" t="s">
        <v>150</v>
      </c>
      <c r="D57" s="24"/>
      <c r="E57" s="24"/>
      <c r="F57" s="24"/>
      <c r="G57" s="24"/>
      <c r="H57" s="24"/>
      <c r="I57" s="24"/>
      <c r="J57" s="24"/>
    </row>
    <row r="58" spans="1:10" ht="24.95" customHeight="1">
      <c r="A58" s="23" t="s">
        <v>406</v>
      </c>
      <c r="B58" s="23"/>
      <c r="C58" s="24" t="s">
        <v>407</v>
      </c>
      <c r="D58" s="24"/>
      <c r="E58" s="24"/>
      <c r="F58" s="24"/>
      <c r="G58" s="24"/>
      <c r="H58" s="24"/>
      <c r="I58" s="24"/>
      <c r="J58" s="24"/>
    </row>
    <row r="59" spans="1:10" ht="24.95" customHeight="1">
      <c r="A59" s="23" t="s">
        <v>408</v>
      </c>
      <c r="B59" s="23"/>
      <c r="C59" s="24" t="s">
        <v>382</v>
      </c>
      <c r="D59" s="24"/>
      <c r="E59" s="24"/>
      <c r="F59" s="24"/>
      <c r="G59" s="24"/>
      <c r="H59" s="24"/>
      <c r="I59" s="24"/>
      <c r="J59" s="24"/>
    </row>
    <row r="60" spans="1:10" ht="24.95" customHeight="1">
      <c r="A60" s="15" t="s">
        <v>409</v>
      </c>
      <c r="B60" s="15"/>
      <c r="C60" s="15"/>
      <c r="D60" s="15"/>
      <c r="E60" s="15"/>
      <c r="F60" s="15"/>
      <c r="G60" s="15"/>
      <c r="H60" s="15"/>
      <c r="I60" s="15"/>
      <c r="J60" s="15"/>
    </row>
    <row r="61" spans="1:10" ht="24.95" customHeight="1"/>
    <row r="62" spans="1:10" ht="50.1" customHeight="1">
      <c r="A62" s="21" t="s">
        <v>315</v>
      </c>
      <c r="B62" s="21" t="s">
        <v>410</v>
      </c>
      <c r="C62" s="21" t="s">
        <v>411</v>
      </c>
      <c r="D62" s="21" t="s">
        <v>412</v>
      </c>
      <c r="E62" s="21"/>
      <c r="F62" s="21"/>
      <c r="G62" s="21"/>
      <c r="H62" s="21" t="s">
        <v>413</v>
      </c>
      <c r="I62" s="21" t="s">
        <v>414</v>
      </c>
      <c r="J62" s="21" t="s">
        <v>415</v>
      </c>
    </row>
    <row r="63" spans="1:10" ht="50.1" customHeight="1">
      <c r="A63" s="21"/>
      <c r="B63" s="21"/>
      <c r="C63" s="21"/>
      <c r="D63" s="21" t="s">
        <v>416</v>
      </c>
      <c r="E63" s="21" t="s">
        <v>417</v>
      </c>
      <c r="F63" s="21"/>
      <c r="G63" s="21"/>
      <c r="H63" s="21"/>
      <c r="I63" s="21"/>
      <c r="J63" s="21"/>
    </row>
    <row r="64" spans="1:10" ht="50.1" customHeight="1">
      <c r="A64" s="21"/>
      <c r="B64" s="21"/>
      <c r="C64" s="21"/>
      <c r="D64" s="21"/>
      <c r="E64" s="6" t="s">
        <v>418</v>
      </c>
      <c r="F64" s="6" t="s">
        <v>419</v>
      </c>
      <c r="G64" s="6" t="s">
        <v>420</v>
      </c>
      <c r="H64" s="21"/>
      <c r="I64" s="21"/>
      <c r="J64" s="21"/>
    </row>
    <row r="65" spans="1:10" ht="24.95" customHeight="1">
      <c r="A65" s="6" t="s">
        <v>321</v>
      </c>
      <c r="B65" s="6" t="s">
        <v>57</v>
      </c>
      <c r="C65" s="6" t="s">
        <v>421</v>
      </c>
      <c r="D65" s="6" t="s">
        <v>60</v>
      </c>
      <c r="E65" s="6" t="s">
        <v>65</v>
      </c>
      <c r="F65" s="6" t="s">
        <v>422</v>
      </c>
      <c r="G65" s="6" t="s">
        <v>423</v>
      </c>
      <c r="H65" s="6" t="s">
        <v>424</v>
      </c>
      <c r="I65" s="6" t="s">
        <v>425</v>
      </c>
      <c r="J65" s="6" t="s">
        <v>426</v>
      </c>
    </row>
    <row r="66" spans="1:10" ht="21">
      <c r="A66" s="6" t="s">
        <v>321</v>
      </c>
      <c r="B66" s="7" t="s">
        <v>427</v>
      </c>
      <c r="C66" s="9">
        <v>1</v>
      </c>
      <c r="D66" s="9">
        <v>134565.10999999999</v>
      </c>
      <c r="E66" s="9">
        <v>43034.13</v>
      </c>
      <c r="F66" s="9">
        <v>0</v>
      </c>
      <c r="G66" s="9">
        <v>91530.98</v>
      </c>
      <c r="H66" s="9"/>
      <c r="I66" s="9">
        <v>1</v>
      </c>
      <c r="J66" s="9">
        <v>1614781.32</v>
      </c>
    </row>
    <row r="67" spans="1:10" ht="21">
      <c r="A67" s="6" t="s">
        <v>57</v>
      </c>
      <c r="B67" s="7" t="s">
        <v>428</v>
      </c>
      <c r="C67" s="9">
        <v>5</v>
      </c>
      <c r="D67" s="9">
        <v>51722.072</v>
      </c>
      <c r="E67" s="9">
        <v>42460.34</v>
      </c>
      <c r="F67" s="9">
        <v>0</v>
      </c>
      <c r="G67" s="9">
        <v>9261.732</v>
      </c>
      <c r="H67" s="9"/>
      <c r="I67" s="9">
        <v>1</v>
      </c>
      <c r="J67" s="9">
        <v>3103324.32</v>
      </c>
    </row>
    <row r="68" spans="1:10" ht="21">
      <c r="A68" s="6" t="s">
        <v>421</v>
      </c>
      <c r="B68" s="7" t="s">
        <v>429</v>
      </c>
      <c r="C68" s="9">
        <v>1</v>
      </c>
      <c r="D68" s="9">
        <v>39541.67</v>
      </c>
      <c r="E68" s="9">
        <v>33215</v>
      </c>
      <c r="F68" s="9">
        <v>0</v>
      </c>
      <c r="G68" s="9">
        <v>6326.67</v>
      </c>
      <c r="H68" s="9"/>
      <c r="I68" s="9">
        <v>1</v>
      </c>
      <c r="J68" s="9">
        <v>474500.04</v>
      </c>
    </row>
    <row r="69" spans="1:10">
      <c r="A69" s="6" t="s">
        <v>60</v>
      </c>
      <c r="B69" s="7" t="s">
        <v>430</v>
      </c>
      <c r="C69" s="9">
        <v>0.5</v>
      </c>
      <c r="D69" s="9">
        <v>24135.119999999999</v>
      </c>
      <c r="E69" s="9">
        <v>20273.5</v>
      </c>
      <c r="F69" s="9">
        <v>0</v>
      </c>
      <c r="G69" s="9">
        <v>3861.62</v>
      </c>
      <c r="H69" s="9"/>
      <c r="I69" s="9">
        <v>1</v>
      </c>
      <c r="J69" s="9">
        <v>144810.72</v>
      </c>
    </row>
    <row r="70" spans="1:10" ht="21">
      <c r="A70" s="6" t="s">
        <v>65</v>
      </c>
      <c r="B70" s="7" t="s">
        <v>431</v>
      </c>
      <c r="C70" s="9">
        <v>1</v>
      </c>
      <c r="D70" s="9">
        <v>14910.72</v>
      </c>
      <c r="E70" s="9">
        <v>12525</v>
      </c>
      <c r="F70" s="9">
        <v>0</v>
      </c>
      <c r="G70" s="9">
        <v>2385.7199999999998</v>
      </c>
      <c r="H70" s="9"/>
      <c r="I70" s="9">
        <v>1</v>
      </c>
      <c r="J70" s="9">
        <v>178928.64000000001</v>
      </c>
    </row>
    <row r="71" spans="1:10">
      <c r="A71" s="6" t="s">
        <v>422</v>
      </c>
      <c r="B71" s="7" t="s">
        <v>432</v>
      </c>
      <c r="C71" s="9">
        <v>1</v>
      </c>
      <c r="D71" s="9">
        <v>18565.48</v>
      </c>
      <c r="E71" s="9">
        <v>15595</v>
      </c>
      <c r="F71" s="9">
        <v>0</v>
      </c>
      <c r="G71" s="9">
        <v>2970.48</v>
      </c>
      <c r="H71" s="9"/>
      <c r="I71" s="9">
        <v>1</v>
      </c>
      <c r="J71" s="9">
        <v>222785.76</v>
      </c>
    </row>
    <row r="72" spans="1:10">
      <c r="A72" s="6" t="s">
        <v>423</v>
      </c>
      <c r="B72" s="7" t="s">
        <v>433</v>
      </c>
      <c r="C72" s="9">
        <v>2</v>
      </c>
      <c r="D72" s="9">
        <v>10726.195</v>
      </c>
      <c r="E72" s="9">
        <v>9010</v>
      </c>
      <c r="F72" s="9">
        <v>0</v>
      </c>
      <c r="G72" s="9">
        <v>1716.1949999999999</v>
      </c>
      <c r="H72" s="9"/>
      <c r="I72" s="9">
        <v>1</v>
      </c>
      <c r="J72" s="9">
        <v>257428.68</v>
      </c>
    </row>
    <row r="73" spans="1:10" ht="21">
      <c r="A73" s="6" t="s">
        <v>424</v>
      </c>
      <c r="B73" s="7" t="s">
        <v>434</v>
      </c>
      <c r="C73" s="9">
        <v>1</v>
      </c>
      <c r="D73" s="9">
        <v>12470.264999999999</v>
      </c>
      <c r="E73" s="9">
        <v>10475</v>
      </c>
      <c r="F73" s="9">
        <v>0</v>
      </c>
      <c r="G73" s="9">
        <v>1995.2650000000001</v>
      </c>
      <c r="H73" s="9"/>
      <c r="I73" s="9">
        <v>1</v>
      </c>
      <c r="J73" s="9">
        <v>149643.18</v>
      </c>
    </row>
    <row r="74" spans="1:10">
      <c r="A74" s="6" t="s">
        <v>425</v>
      </c>
      <c r="B74" s="7" t="s">
        <v>435</v>
      </c>
      <c r="C74" s="9">
        <v>2</v>
      </c>
      <c r="D74" s="9">
        <v>9173.81</v>
      </c>
      <c r="E74" s="9">
        <v>7706</v>
      </c>
      <c r="F74" s="9">
        <v>0</v>
      </c>
      <c r="G74" s="9">
        <v>1467.81</v>
      </c>
      <c r="H74" s="9"/>
      <c r="I74" s="9">
        <v>1</v>
      </c>
      <c r="J74" s="9">
        <v>220171.44</v>
      </c>
    </row>
    <row r="75" spans="1:10">
      <c r="A75" s="6" t="s">
        <v>426</v>
      </c>
      <c r="B75" s="7" t="s">
        <v>436</v>
      </c>
      <c r="C75" s="9">
        <v>3.75</v>
      </c>
      <c r="D75" s="9">
        <v>10027.200000000001</v>
      </c>
      <c r="E75" s="9">
        <v>7706</v>
      </c>
      <c r="F75" s="9">
        <v>0</v>
      </c>
      <c r="G75" s="9">
        <v>2321.1999999999998</v>
      </c>
      <c r="H75" s="9"/>
      <c r="I75" s="9">
        <v>1</v>
      </c>
      <c r="J75" s="9">
        <v>451224</v>
      </c>
    </row>
    <row r="76" spans="1:10" ht="21">
      <c r="A76" s="6" t="s">
        <v>437</v>
      </c>
      <c r="B76" s="7" t="s">
        <v>438</v>
      </c>
      <c r="C76" s="9">
        <v>6.75</v>
      </c>
      <c r="D76" s="9">
        <v>11622.75</v>
      </c>
      <c r="E76" s="9">
        <v>7706</v>
      </c>
      <c r="F76" s="9">
        <v>0</v>
      </c>
      <c r="G76" s="9">
        <v>3916.75</v>
      </c>
      <c r="H76" s="9"/>
      <c r="I76" s="9">
        <v>1</v>
      </c>
      <c r="J76" s="9">
        <v>941442.75</v>
      </c>
    </row>
    <row r="77" spans="1:10">
      <c r="A77" s="6" t="s">
        <v>439</v>
      </c>
      <c r="B77" s="7" t="s">
        <v>440</v>
      </c>
      <c r="C77" s="9">
        <v>49.28</v>
      </c>
      <c r="D77" s="9">
        <v>33355.769999999997</v>
      </c>
      <c r="E77" s="9">
        <v>21219.02</v>
      </c>
      <c r="F77" s="9">
        <v>0</v>
      </c>
      <c r="G77" s="9">
        <v>12136.75</v>
      </c>
      <c r="H77" s="9"/>
      <c r="I77" s="9">
        <v>1</v>
      </c>
      <c r="J77" s="9">
        <v>19725268.149999999</v>
      </c>
    </row>
    <row r="78" spans="1:10">
      <c r="A78" s="6" t="s">
        <v>441</v>
      </c>
      <c r="B78" s="7" t="s">
        <v>442</v>
      </c>
      <c r="C78" s="9">
        <v>2</v>
      </c>
      <c r="D78" s="9">
        <v>29623.8</v>
      </c>
      <c r="E78" s="9">
        <v>22352.5</v>
      </c>
      <c r="F78" s="9">
        <v>0</v>
      </c>
      <c r="G78" s="9">
        <v>7271.3</v>
      </c>
      <c r="H78" s="9"/>
      <c r="I78" s="9">
        <v>1</v>
      </c>
      <c r="J78" s="9">
        <v>710971.2</v>
      </c>
    </row>
    <row r="79" spans="1:10" ht="21">
      <c r="A79" s="6" t="s">
        <v>443</v>
      </c>
      <c r="B79" s="7" t="s">
        <v>444</v>
      </c>
      <c r="C79" s="9">
        <v>1</v>
      </c>
      <c r="D79" s="9">
        <v>28202.41</v>
      </c>
      <c r="E79" s="9">
        <v>21280</v>
      </c>
      <c r="F79" s="9">
        <v>0</v>
      </c>
      <c r="G79" s="9">
        <v>6922.41</v>
      </c>
      <c r="H79" s="9"/>
      <c r="I79" s="9">
        <v>1</v>
      </c>
      <c r="J79" s="9">
        <v>338428.92</v>
      </c>
    </row>
    <row r="80" spans="1:10" ht="21">
      <c r="A80" s="6" t="s">
        <v>445</v>
      </c>
      <c r="B80" s="7" t="s">
        <v>446</v>
      </c>
      <c r="C80" s="9">
        <v>2</v>
      </c>
      <c r="D80" s="9">
        <v>26138.255000000001</v>
      </c>
      <c r="E80" s="9">
        <v>19722.5</v>
      </c>
      <c r="F80" s="9">
        <v>0</v>
      </c>
      <c r="G80" s="9">
        <v>6415.7550000000001</v>
      </c>
      <c r="H80" s="9"/>
      <c r="I80" s="9">
        <v>1</v>
      </c>
      <c r="J80" s="9">
        <v>627318.12</v>
      </c>
    </row>
    <row r="81" spans="1:10" ht="21">
      <c r="A81" s="6" t="s">
        <v>447</v>
      </c>
      <c r="B81" s="7" t="s">
        <v>448</v>
      </c>
      <c r="C81" s="9">
        <v>12.18</v>
      </c>
      <c r="D81" s="9">
        <v>24847.58</v>
      </c>
      <c r="E81" s="9">
        <v>19535.38</v>
      </c>
      <c r="F81" s="9">
        <v>0</v>
      </c>
      <c r="G81" s="9">
        <v>5312.2</v>
      </c>
      <c r="H81" s="9"/>
      <c r="I81" s="9">
        <v>1</v>
      </c>
      <c r="J81" s="9">
        <v>3631722.29</v>
      </c>
    </row>
    <row r="82" spans="1:10">
      <c r="A82" s="6" t="s">
        <v>449</v>
      </c>
      <c r="B82" s="7" t="s">
        <v>450</v>
      </c>
      <c r="C82" s="9">
        <v>1</v>
      </c>
      <c r="D82" s="9">
        <v>28667.3325</v>
      </c>
      <c r="E82" s="9">
        <v>21630</v>
      </c>
      <c r="F82" s="9">
        <v>0</v>
      </c>
      <c r="G82" s="9">
        <v>7037.3325000000004</v>
      </c>
      <c r="H82" s="9"/>
      <c r="I82" s="9">
        <v>1</v>
      </c>
      <c r="J82" s="9">
        <v>344007.99</v>
      </c>
    </row>
    <row r="83" spans="1:10" ht="21">
      <c r="A83" s="6" t="s">
        <v>451</v>
      </c>
      <c r="B83" s="7" t="s">
        <v>452</v>
      </c>
      <c r="C83" s="9">
        <v>1</v>
      </c>
      <c r="D83" s="9">
        <v>30581.324000000001</v>
      </c>
      <c r="E83" s="9">
        <v>23075</v>
      </c>
      <c r="F83" s="9">
        <v>0</v>
      </c>
      <c r="G83" s="9">
        <v>7506.3239999999996</v>
      </c>
      <c r="H83" s="9"/>
      <c r="I83" s="9">
        <v>1</v>
      </c>
      <c r="J83" s="9">
        <v>366975.89</v>
      </c>
    </row>
    <row r="84" spans="1:10" ht="21">
      <c r="A84" s="6" t="s">
        <v>453</v>
      </c>
      <c r="B84" s="7" t="s">
        <v>454</v>
      </c>
      <c r="C84" s="9">
        <v>2</v>
      </c>
      <c r="D84" s="9">
        <v>16300</v>
      </c>
      <c r="E84" s="9">
        <v>8024</v>
      </c>
      <c r="F84" s="9">
        <v>0</v>
      </c>
      <c r="G84" s="9">
        <v>8276</v>
      </c>
      <c r="H84" s="9"/>
      <c r="I84" s="9">
        <v>1</v>
      </c>
      <c r="J84" s="9">
        <v>391200</v>
      </c>
    </row>
    <row r="85" spans="1:10" ht="24.95" customHeight="1">
      <c r="A85" s="25" t="s">
        <v>455</v>
      </c>
      <c r="B85" s="25"/>
      <c r="C85" s="11" t="s">
        <v>80</v>
      </c>
      <c r="D85" s="11">
        <f>SUBTOTAL(9,D66:D84)</f>
        <v>555176.86349999998</v>
      </c>
      <c r="E85" s="11" t="s">
        <v>80</v>
      </c>
      <c r="F85" s="11" t="s">
        <v>80</v>
      </c>
      <c r="G85" s="11" t="s">
        <v>80</v>
      </c>
      <c r="H85" s="11" t="s">
        <v>80</v>
      </c>
      <c r="I85" s="11" t="s">
        <v>80</v>
      </c>
      <c r="J85" s="11">
        <f>SUBTOTAL(9,J66:J84)</f>
        <v>33894933.409999996</v>
      </c>
    </row>
    <row r="86" spans="1:10" ht="24.95" customHeight="1"/>
    <row r="87" spans="1:10" ht="24.95" customHeight="1">
      <c r="A87" s="23" t="s">
        <v>405</v>
      </c>
      <c r="B87" s="23"/>
      <c r="C87" s="24" t="s">
        <v>150</v>
      </c>
      <c r="D87" s="24"/>
      <c r="E87" s="24"/>
      <c r="F87" s="24"/>
      <c r="G87" s="24"/>
      <c r="H87" s="24"/>
      <c r="I87" s="24"/>
      <c r="J87" s="24"/>
    </row>
    <row r="88" spans="1:10" ht="24.95" customHeight="1">
      <c r="A88" s="23" t="s">
        <v>406</v>
      </c>
      <c r="B88" s="23"/>
      <c r="C88" s="24" t="s">
        <v>456</v>
      </c>
      <c r="D88" s="24"/>
      <c r="E88" s="24"/>
      <c r="F88" s="24"/>
      <c r="G88" s="24"/>
      <c r="H88" s="24"/>
      <c r="I88" s="24"/>
      <c r="J88" s="24"/>
    </row>
    <row r="89" spans="1:10" ht="24.95" customHeight="1">
      <c r="A89" s="23" t="s">
        <v>408</v>
      </c>
      <c r="B89" s="23"/>
      <c r="C89" s="24" t="s">
        <v>382</v>
      </c>
      <c r="D89" s="24"/>
      <c r="E89" s="24"/>
      <c r="F89" s="24"/>
      <c r="G89" s="24"/>
      <c r="H89" s="24"/>
      <c r="I89" s="24"/>
      <c r="J89" s="24"/>
    </row>
    <row r="90" spans="1:10" ht="24.95" customHeight="1">
      <c r="A90" s="15" t="s">
        <v>409</v>
      </c>
      <c r="B90" s="15"/>
      <c r="C90" s="15"/>
      <c r="D90" s="15"/>
      <c r="E90" s="15"/>
      <c r="F90" s="15"/>
      <c r="G90" s="15"/>
      <c r="H90" s="15"/>
      <c r="I90" s="15"/>
      <c r="J90" s="15"/>
    </row>
    <row r="91" spans="1:10" ht="24.95" customHeight="1"/>
    <row r="92" spans="1:10" ht="50.1" customHeight="1">
      <c r="A92" s="21" t="s">
        <v>315</v>
      </c>
      <c r="B92" s="21" t="s">
        <v>410</v>
      </c>
      <c r="C92" s="21" t="s">
        <v>411</v>
      </c>
      <c r="D92" s="21" t="s">
        <v>412</v>
      </c>
      <c r="E92" s="21"/>
      <c r="F92" s="21"/>
      <c r="G92" s="21"/>
      <c r="H92" s="21" t="s">
        <v>413</v>
      </c>
      <c r="I92" s="21" t="s">
        <v>414</v>
      </c>
      <c r="J92" s="21" t="s">
        <v>415</v>
      </c>
    </row>
    <row r="93" spans="1:10" ht="50.1" customHeight="1">
      <c r="A93" s="21"/>
      <c r="B93" s="21"/>
      <c r="C93" s="21"/>
      <c r="D93" s="21" t="s">
        <v>416</v>
      </c>
      <c r="E93" s="21" t="s">
        <v>417</v>
      </c>
      <c r="F93" s="21"/>
      <c r="G93" s="21"/>
      <c r="H93" s="21"/>
      <c r="I93" s="21"/>
      <c r="J93" s="21"/>
    </row>
    <row r="94" spans="1:10" ht="50.1" customHeight="1">
      <c r="A94" s="21"/>
      <c r="B94" s="21"/>
      <c r="C94" s="21"/>
      <c r="D94" s="21"/>
      <c r="E94" s="6" t="s">
        <v>418</v>
      </c>
      <c r="F94" s="6" t="s">
        <v>419</v>
      </c>
      <c r="G94" s="6" t="s">
        <v>420</v>
      </c>
      <c r="H94" s="21"/>
      <c r="I94" s="21"/>
      <c r="J94" s="21"/>
    </row>
    <row r="95" spans="1:10" ht="24.95" customHeight="1">
      <c r="A95" s="6" t="s">
        <v>321</v>
      </c>
      <c r="B95" s="6" t="s">
        <v>57</v>
      </c>
      <c r="C95" s="6" t="s">
        <v>421</v>
      </c>
      <c r="D95" s="6" t="s">
        <v>60</v>
      </c>
      <c r="E95" s="6" t="s">
        <v>65</v>
      </c>
      <c r="F95" s="6" t="s">
        <v>422</v>
      </c>
      <c r="G95" s="6" t="s">
        <v>423</v>
      </c>
      <c r="H95" s="6" t="s">
        <v>424</v>
      </c>
      <c r="I95" s="6" t="s">
        <v>425</v>
      </c>
      <c r="J95" s="6" t="s">
        <v>426</v>
      </c>
    </row>
    <row r="96" spans="1:10">
      <c r="A96" s="6" t="s">
        <v>439</v>
      </c>
      <c r="B96" s="7" t="s">
        <v>440</v>
      </c>
      <c r="C96" s="9">
        <v>49.28</v>
      </c>
      <c r="D96" s="9">
        <v>3382.0346300000001</v>
      </c>
      <c r="E96" s="9">
        <v>0</v>
      </c>
      <c r="F96" s="9">
        <v>0</v>
      </c>
      <c r="G96" s="9">
        <v>3382.0346300000001</v>
      </c>
      <c r="H96" s="9"/>
      <c r="I96" s="9">
        <v>1</v>
      </c>
      <c r="J96" s="9">
        <v>2000000</v>
      </c>
    </row>
    <row r="97" spans="1:10" ht="24.95" customHeight="1">
      <c r="A97" s="25" t="s">
        <v>455</v>
      </c>
      <c r="B97" s="25"/>
      <c r="C97" s="11" t="s">
        <v>80</v>
      </c>
      <c r="D97" s="11">
        <f>SUBTOTAL(9,D96:D96)</f>
        <v>3382.0346300000001</v>
      </c>
      <c r="E97" s="11" t="s">
        <v>80</v>
      </c>
      <c r="F97" s="11" t="s">
        <v>80</v>
      </c>
      <c r="G97" s="11" t="s">
        <v>80</v>
      </c>
      <c r="H97" s="11" t="s">
        <v>80</v>
      </c>
      <c r="I97" s="11" t="s">
        <v>80</v>
      </c>
      <c r="J97" s="11">
        <f>SUBTOTAL(9,J96:J96)</f>
        <v>2000000</v>
      </c>
    </row>
    <row r="98" spans="1:10" ht="24.95" customHeight="1"/>
    <row r="99" spans="1:10" ht="24.95" customHeight="1">
      <c r="A99" s="23" t="s">
        <v>405</v>
      </c>
      <c r="B99" s="23"/>
      <c r="C99" s="24" t="s">
        <v>150</v>
      </c>
      <c r="D99" s="24"/>
      <c r="E99" s="24"/>
      <c r="F99" s="24"/>
      <c r="G99" s="24"/>
      <c r="H99" s="24"/>
      <c r="I99" s="24"/>
      <c r="J99" s="24"/>
    </row>
    <row r="100" spans="1:10" ht="24.95" customHeight="1">
      <c r="A100" s="23" t="s">
        <v>406</v>
      </c>
      <c r="B100" s="23"/>
      <c r="C100" s="24" t="s">
        <v>407</v>
      </c>
      <c r="D100" s="24"/>
      <c r="E100" s="24"/>
      <c r="F100" s="24"/>
      <c r="G100" s="24"/>
      <c r="H100" s="24"/>
      <c r="I100" s="24"/>
      <c r="J100" s="24"/>
    </row>
    <row r="101" spans="1:10" ht="24.95" customHeight="1">
      <c r="A101" s="23" t="s">
        <v>408</v>
      </c>
      <c r="B101" s="23"/>
      <c r="C101" s="24" t="s">
        <v>385</v>
      </c>
      <c r="D101" s="24"/>
      <c r="E101" s="24"/>
      <c r="F101" s="24"/>
      <c r="G101" s="24"/>
      <c r="H101" s="24"/>
      <c r="I101" s="24"/>
      <c r="J101" s="24"/>
    </row>
    <row r="102" spans="1:10" ht="24.95" customHeight="1">
      <c r="A102" s="15" t="s">
        <v>409</v>
      </c>
      <c r="B102" s="15"/>
      <c r="C102" s="15"/>
      <c r="D102" s="15"/>
      <c r="E102" s="15"/>
      <c r="F102" s="15"/>
      <c r="G102" s="15"/>
      <c r="H102" s="15"/>
      <c r="I102" s="15"/>
      <c r="J102" s="15"/>
    </row>
    <row r="103" spans="1:10" ht="24.95" customHeight="1"/>
    <row r="104" spans="1:10" ht="50.1" customHeight="1">
      <c r="A104" s="21" t="s">
        <v>315</v>
      </c>
      <c r="B104" s="21" t="s">
        <v>410</v>
      </c>
      <c r="C104" s="21" t="s">
        <v>411</v>
      </c>
      <c r="D104" s="21" t="s">
        <v>412</v>
      </c>
      <c r="E104" s="21"/>
      <c r="F104" s="21"/>
      <c r="G104" s="21"/>
      <c r="H104" s="21" t="s">
        <v>413</v>
      </c>
      <c r="I104" s="21" t="s">
        <v>414</v>
      </c>
      <c r="J104" s="21" t="s">
        <v>415</v>
      </c>
    </row>
    <row r="105" spans="1:10" ht="50.1" customHeight="1">
      <c r="A105" s="21"/>
      <c r="B105" s="21"/>
      <c r="C105" s="21"/>
      <c r="D105" s="21" t="s">
        <v>416</v>
      </c>
      <c r="E105" s="21" t="s">
        <v>417</v>
      </c>
      <c r="F105" s="21"/>
      <c r="G105" s="21"/>
      <c r="H105" s="21"/>
      <c r="I105" s="21"/>
      <c r="J105" s="21"/>
    </row>
    <row r="106" spans="1:10" ht="50.1" customHeight="1">
      <c r="A106" s="21"/>
      <c r="B106" s="21"/>
      <c r="C106" s="21"/>
      <c r="D106" s="21"/>
      <c r="E106" s="6" t="s">
        <v>418</v>
      </c>
      <c r="F106" s="6" t="s">
        <v>419</v>
      </c>
      <c r="G106" s="6" t="s">
        <v>420</v>
      </c>
      <c r="H106" s="21"/>
      <c r="I106" s="21"/>
      <c r="J106" s="21"/>
    </row>
    <row r="107" spans="1:10" ht="24.95" customHeight="1">
      <c r="A107" s="6" t="s">
        <v>321</v>
      </c>
      <c r="B107" s="6" t="s">
        <v>57</v>
      </c>
      <c r="C107" s="6" t="s">
        <v>421</v>
      </c>
      <c r="D107" s="6" t="s">
        <v>60</v>
      </c>
      <c r="E107" s="6" t="s">
        <v>65</v>
      </c>
      <c r="F107" s="6" t="s">
        <v>422</v>
      </c>
      <c r="G107" s="6" t="s">
        <v>423</v>
      </c>
      <c r="H107" s="6" t="s">
        <v>424</v>
      </c>
      <c r="I107" s="6" t="s">
        <v>425</v>
      </c>
      <c r="J107" s="6" t="s">
        <v>426</v>
      </c>
    </row>
    <row r="108" spans="1:10" ht="21">
      <c r="A108" s="6" t="s">
        <v>321</v>
      </c>
      <c r="B108" s="7" t="s">
        <v>427</v>
      </c>
      <c r="C108" s="9">
        <v>1</v>
      </c>
      <c r="D108" s="9">
        <v>134565.10999999999</v>
      </c>
      <c r="E108" s="9">
        <v>43034.13</v>
      </c>
      <c r="F108" s="9">
        <v>0</v>
      </c>
      <c r="G108" s="9">
        <v>91530.98</v>
      </c>
      <c r="H108" s="9"/>
      <c r="I108" s="9">
        <v>1</v>
      </c>
      <c r="J108" s="9">
        <v>1614781.32</v>
      </c>
    </row>
    <row r="109" spans="1:10" ht="21">
      <c r="A109" s="6" t="s">
        <v>57</v>
      </c>
      <c r="B109" s="7" t="s">
        <v>428</v>
      </c>
      <c r="C109" s="9">
        <v>5</v>
      </c>
      <c r="D109" s="9">
        <v>51722.072</v>
      </c>
      <c r="E109" s="9">
        <v>42460.34</v>
      </c>
      <c r="F109" s="9">
        <v>0</v>
      </c>
      <c r="G109" s="9">
        <v>9261.732</v>
      </c>
      <c r="H109" s="9"/>
      <c r="I109" s="9">
        <v>1</v>
      </c>
      <c r="J109" s="9">
        <v>3103324.32</v>
      </c>
    </row>
    <row r="110" spans="1:10" ht="21">
      <c r="A110" s="6" t="s">
        <v>421</v>
      </c>
      <c r="B110" s="7" t="s">
        <v>429</v>
      </c>
      <c r="C110" s="9">
        <v>1</v>
      </c>
      <c r="D110" s="9">
        <v>39541.67</v>
      </c>
      <c r="E110" s="9">
        <v>33215</v>
      </c>
      <c r="F110" s="9">
        <v>0</v>
      </c>
      <c r="G110" s="9">
        <v>6326.67</v>
      </c>
      <c r="H110" s="9"/>
      <c r="I110" s="9">
        <v>1</v>
      </c>
      <c r="J110" s="9">
        <v>474500.04</v>
      </c>
    </row>
    <row r="111" spans="1:10">
      <c r="A111" s="6" t="s">
        <v>60</v>
      </c>
      <c r="B111" s="7" t="s">
        <v>430</v>
      </c>
      <c r="C111" s="9">
        <v>0.5</v>
      </c>
      <c r="D111" s="9">
        <v>24135.119999999999</v>
      </c>
      <c r="E111" s="9">
        <v>20273.5</v>
      </c>
      <c r="F111" s="9">
        <v>0</v>
      </c>
      <c r="G111" s="9">
        <v>3861.62</v>
      </c>
      <c r="H111" s="9"/>
      <c r="I111" s="9">
        <v>1</v>
      </c>
      <c r="J111" s="9">
        <v>144810.72</v>
      </c>
    </row>
    <row r="112" spans="1:10" ht="21">
      <c r="A112" s="6" t="s">
        <v>65</v>
      </c>
      <c r="B112" s="7" t="s">
        <v>431</v>
      </c>
      <c r="C112" s="9">
        <v>1</v>
      </c>
      <c r="D112" s="9">
        <v>14910.72</v>
      </c>
      <c r="E112" s="9">
        <v>12525</v>
      </c>
      <c r="F112" s="9">
        <v>0</v>
      </c>
      <c r="G112" s="9">
        <v>2385.7199999999998</v>
      </c>
      <c r="H112" s="9"/>
      <c r="I112" s="9">
        <v>1</v>
      </c>
      <c r="J112" s="9">
        <v>178928.64000000001</v>
      </c>
    </row>
    <row r="113" spans="1:10">
      <c r="A113" s="6" t="s">
        <v>422</v>
      </c>
      <c r="B113" s="7" t="s">
        <v>432</v>
      </c>
      <c r="C113" s="9">
        <v>1</v>
      </c>
      <c r="D113" s="9">
        <v>18565.48</v>
      </c>
      <c r="E113" s="9">
        <v>15595</v>
      </c>
      <c r="F113" s="9">
        <v>0</v>
      </c>
      <c r="G113" s="9">
        <v>2970.48</v>
      </c>
      <c r="H113" s="9"/>
      <c r="I113" s="9">
        <v>1</v>
      </c>
      <c r="J113" s="9">
        <v>222785.76</v>
      </c>
    </row>
    <row r="114" spans="1:10">
      <c r="A114" s="6" t="s">
        <v>423</v>
      </c>
      <c r="B114" s="7" t="s">
        <v>433</v>
      </c>
      <c r="C114" s="9">
        <v>2</v>
      </c>
      <c r="D114" s="9">
        <v>10726.195</v>
      </c>
      <c r="E114" s="9">
        <v>9010</v>
      </c>
      <c r="F114" s="9">
        <v>0</v>
      </c>
      <c r="G114" s="9">
        <v>1716.1949999999999</v>
      </c>
      <c r="H114" s="9"/>
      <c r="I114" s="9">
        <v>1</v>
      </c>
      <c r="J114" s="9">
        <v>257428.68</v>
      </c>
    </row>
    <row r="115" spans="1:10" ht="21">
      <c r="A115" s="6" t="s">
        <v>424</v>
      </c>
      <c r="B115" s="7" t="s">
        <v>434</v>
      </c>
      <c r="C115" s="9">
        <v>1</v>
      </c>
      <c r="D115" s="9">
        <v>12470.264999999999</v>
      </c>
      <c r="E115" s="9">
        <v>10475</v>
      </c>
      <c r="F115" s="9">
        <v>0</v>
      </c>
      <c r="G115" s="9">
        <v>1995.2650000000001</v>
      </c>
      <c r="H115" s="9"/>
      <c r="I115" s="9">
        <v>1</v>
      </c>
      <c r="J115" s="9">
        <v>149643.18</v>
      </c>
    </row>
    <row r="116" spans="1:10">
      <c r="A116" s="6" t="s">
        <v>425</v>
      </c>
      <c r="B116" s="7" t="s">
        <v>435</v>
      </c>
      <c r="C116" s="9">
        <v>2</v>
      </c>
      <c r="D116" s="9">
        <v>9173.81</v>
      </c>
      <c r="E116" s="9">
        <v>7706</v>
      </c>
      <c r="F116" s="9">
        <v>0</v>
      </c>
      <c r="G116" s="9">
        <v>1467.81</v>
      </c>
      <c r="H116" s="9"/>
      <c r="I116" s="9">
        <v>1</v>
      </c>
      <c r="J116" s="9">
        <v>220171.44</v>
      </c>
    </row>
    <row r="117" spans="1:10">
      <c r="A117" s="6" t="s">
        <v>426</v>
      </c>
      <c r="B117" s="7" t="s">
        <v>436</v>
      </c>
      <c r="C117" s="9">
        <v>3.75</v>
      </c>
      <c r="D117" s="9">
        <v>10027.200000000001</v>
      </c>
      <c r="E117" s="9">
        <v>7706</v>
      </c>
      <c r="F117" s="9">
        <v>0</v>
      </c>
      <c r="G117" s="9">
        <v>2321.1999999999998</v>
      </c>
      <c r="H117" s="9"/>
      <c r="I117" s="9">
        <v>1</v>
      </c>
      <c r="J117" s="9">
        <v>451224</v>
      </c>
    </row>
    <row r="118" spans="1:10" ht="21">
      <c r="A118" s="6" t="s">
        <v>437</v>
      </c>
      <c r="B118" s="7" t="s">
        <v>438</v>
      </c>
      <c r="C118" s="9">
        <v>6.75</v>
      </c>
      <c r="D118" s="9">
        <v>11622.75</v>
      </c>
      <c r="E118" s="9">
        <v>7706</v>
      </c>
      <c r="F118" s="9">
        <v>0</v>
      </c>
      <c r="G118" s="9">
        <v>3916.75</v>
      </c>
      <c r="H118" s="9"/>
      <c r="I118" s="9">
        <v>1</v>
      </c>
      <c r="J118" s="9">
        <v>941442.75</v>
      </c>
    </row>
    <row r="119" spans="1:10">
      <c r="A119" s="6" t="s">
        <v>439</v>
      </c>
      <c r="B119" s="7" t="s">
        <v>440</v>
      </c>
      <c r="C119" s="9">
        <v>49.28</v>
      </c>
      <c r="D119" s="9">
        <v>33355.769999999997</v>
      </c>
      <c r="E119" s="9">
        <v>21219.02</v>
      </c>
      <c r="F119" s="9">
        <v>0</v>
      </c>
      <c r="G119" s="9">
        <v>12136.75</v>
      </c>
      <c r="H119" s="9"/>
      <c r="I119" s="9">
        <v>1</v>
      </c>
      <c r="J119" s="9">
        <v>19725268.149999999</v>
      </c>
    </row>
    <row r="120" spans="1:10">
      <c r="A120" s="6" t="s">
        <v>441</v>
      </c>
      <c r="B120" s="7" t="s">
        <v>442</v>
      </c>
      <c r="C120" s="9">
        <v>2</v>
      </c>
      <c r="D120" s="9">
        <v>29623.8</v>
      </c>
      <c r="E120" s="9">
        <v>22352.5</v>
      </c>
      <c r="F120" s="9">
        <v>0</v>
      </c>
      <c r="G120" s="9">
        <v>7271.3</v>
      </c>
      <c r="H120" s="9"/>
      <c r="I120" s="9">
        <v>1</v>
      </c>
      <c r="J120" s="9">
        <v>710971.2</v>
      </c>
    </row>
    <row r="121" spans="1:10" ht="21">
      <c r="A121" s="6" t="s">
        <v>443</v>
      </c>
      <c r="B121" s="7" t="s">
        <v>444</v>
      </c>
      <c r="C121" s="9">
        <v>1</v>
      </c>
      <c r="D121" s="9">
        <v>28202.41</v>
      </c>
      <c r="E121" s="9">
        <v>21280</v>
      </c>
      <c r="F121" s="9">
        <v>0</v>
      </c>
      <c r="G121" s="9">
        <v>6922.41</v>
      </c>
      <c r="H121" s="9"/>
      <c r="I121" s="9">
        <v>1</v>
      </c>
      <c r="J121" s="9">
        <v>338428.92</v>
      </c>
    </row>
    <row r="122" spans="1:10" ht="21">
      <c r="A122" s="6" t="s">
        <v>445</v>
      </c>
      <c r="B122" s="7" t="s">
        <v>446</v>
      </c>
      <c r="C122" s="9">
        <v>2</v>
      </c>
      <c r="D122" s="9">
        <v>26138.255000000001</v>
      </c>
      <c r="E122" s="9">
        <v>19722.5</v>
      </c>
      <c r="F122" s="9">
        <v>0</v>
      </c>
      <c r="G122" s="9">
        <v>6415.7550000000001</v>
      </c>
      <c r="H122" s="9"/>
      <c r="I122" s="9">
        <v>1</v>
      </c>
      <c r="J122" s="9">
        <v>627318.12</v>
      </c>
    </row>
    <row r="123" spans="1:10" ht="21">
      <c r="A123" s="6" t="s">
        <v>447</v>
      </c>
      <c r="B123" s="7" t="s">
        <v>448</v>
      </c>
      <c r="C123" s="9">
        <v>12.18</v>
      </c>
      <c r="D123" s="9">
        <v>24847.58</v>
      </c>
      <c r="E123" s="9">
        <v>19535.38</v>
      </c>
      <c r="F123" s="9">
        <v>0</v>
      </c>
      <c r="G123" s="9">
        <v>5312.2</v>
      </c>
      <c r="H123" s="9"/>
      <c r="I123" s="9">
        <v>1</v>
      </c>
      <c r="J123" s="9">
        <v>3631722.29</v>
      </c>
    </row>
    <row r="124" spans="1:10">
      <c r="A124" s="6" t="s">
        <v>449</v>
      </c>
      <c r="B124" s="7" t="s">
        <v>450</v>
      </c>
      <c r="C124" s="9">
        <v>1</v>
      </c>
      <c r="D124" s="9">
        <v>28667.3325</v>
      </c>
      <c r="E124" s="9">
        <v>21630</v>
      </c>
      <c r="F124" s="9">
        <v>0</v>
      </c>
      <c r="G124" s="9">
        <v>7037.3325000000004</v>
      </c>
      <c r="H124" s="9"/>
      <c r="I124" s="9">
        <v>1</v>
      </c>
      <c r="J124" s="9">
        <v>344007.99</v>
      </c>
    </row>
    <row r="125" spans="1:10" ht="21">
      <c r="A125" s="6" t="s">
        <v>451</v>
      </c>
      <c r="B125" s="7" t="s">
        <v>452</v>
      </c>
      <c r="C125" s="9">
        <v>1</v>
      </c>
      <c r="D125" s="9">
        <v>30581.324000000001</v>
      </c>
      <c r="E125" s="9">
        <v>23075</v>
      </c>
      <c r="F125" s="9">
        <v>0</v>
      </c>
      <c r="G125" s="9">
        <v>7506.3239999999996</v>
      </c>
      <c r="H125" s="9"/>
      <c r="I125" s="9">
        <v>1</v>
      </c>
      <c r="J125" s="9">
        <v>366975.89</v>
      </c>
    </row>
    <row r="126" spans="1:10" ht="21">
      <c r="A126" s="6" t="s">
        <v>453</v>
      </c>
      <c r="B126" s="7" t="s">
        <v>454</v>
      </c>
      <c r="C126" s="9">
        <v>2</v>
      </c>
      <c r="D126" s="9">
        <v>16300</v>
      </c>
      <c r="E126" s="9">
        <v>8024</v>
      </c>
      <c r="F126" s="9">
        <v>0</v>
      </c>
      <c r="G126" s="9">
        <v>8276</v>
      </c>
      <c r="H126" s="9"/>
      <c r="I126" s="9">
        <v>1</v>
      </c>
      <c r="J126" s="9">
        <v>391200</v>
      </c>
    </row>
    <row r="127" spans="1:10" ht="24.95" customHeight="1">
      <c r="A127" s="25" t="s">
        <v>455</v>
      </c>
      <c r="B127" s="25"/>
      <c r="C127" s="11" t="s">
        <v>80</v>
      </c>
      <c r="D127" s="11">
        <f>SUBTOTAL(9,D108:D126)</f>
        <v>555176.86349999998</v>
      </c>
      <c r="E127" s="11" t="s">
        <v>80</v>
      </c>
      <c r="F127" s="11" t="s">
        <v>80</v>
      </c>
      <c r="G127" s="11" t="s">
        <v>80</v>
      </c>
      <c r="H127" s="11" t="s">
        <v>80</v>
      </c>
      <c r="I127" s="11" t="s">
        <v>80</v>
      </c>
      <c r="J127" s="11">
        <f>SUBTOTAL(9,J108:J126)</f>
        <v>33894933.409999996</v>
      </c>
    </row>
    <row r="128" spans="1:10" ht="24.95" customHeight="1"/>
    <row r="129" spans="1:10" ht="24.95" customHeight="1">
      <c r="A129" s="23" t="s">
        <v>405</v>
      </c>
      <c r="B129" s="23"/>
      <c r="C129" s="24" t="s">
        <v>150</v>
      </c>
      <c r="D129" s="24"/>
      <c r="E129" s="24"/>
      <c r="F129" s="24"/>
      <c r="G129" s="24"/>
      <c r="H129" s="24"/>
      <c r="I129" s="24"/>
      <c r="J129" s="24"/>
    </row>
    <row r="130" spans="1:10" ht="24.95" customHeight="1">
      <c r="A130" s="23" t="s">
        <v>406</v>
      </c>
      <c r="B130" s="23"/>
      <c r="C130" s="24" t="s">
        <v>456</v>
      </c>
      <c r="D130" s="24"/>
      <c r="E130" s="24"/>
      <c r="F130" s="24"/>
      <c r="G130" s="24"/>
      <c r="H130" s="24"/>
      <c r="I130" s="24"/>
      <c r="J130" s="24"/>
    </row>
    <row r="131" spans="1:10" ht="24.95" customHeight="1">
      <c r="A131" s="23" t="s">
        <v>408</v>
      </c>
      <c r="B131" s="23"/>
      <c r="C131" s="24" t="s">
        <v>385</v>
      </c>
      <c r="D131" s="24"/>
      <c r="E131" s="24"/>
      <c r="F131" s="24"/>
      <c r="G131" s="24"/>
      <c r="H131" s="24"/>
      <c r="I131" s="24"/>
      <c r="J131" s="24"/>
    </row>
    <row r="132" spans="1:10" ht="24.95" customHeight="1">
      <c r="A132" s="15" t="s">
        <v>409</v>
      </c>
      <c r="B132" s="15"/>
      <c r="C132" s="15"/>
      <c r="D132" s="15"/>
      <c r="E132" s="15"/>
      <c r="F132" s="15"/>
      <c r="G132" s="15"/>
      <c r="H132" s="15"/>
      <c r="I132" s="15"/>
      <c r="J132" s="15"/>
    </row>
    <row r="133" spans="1:10" ht="24.95" customHeight="1"/>
    <row r="134" spans="1:10" ht="50.1" customHeight="1">
      <c r="A134" s="21" t="s">
        <v>315</v>
      </c>
      <c r="B134" s="21" t="s">
        <v>410</v>
      </c>
      <c r="C134" s="21" t="s">
        <v>411</v>
      </c>
      <c r="D134" s="21" t="s">
        <v>412</v>
      </c>
      <c r="E134" s="21"/>
      <c r="F134" s="21"/>
      <c r="G134" s="21"/>
      <c r="H134" s="21" t="s">
        <v>413</v>
      </c>
      <c r="I134" s="21" t="s">
        <v>414</v>
      </c>
      <c r="J134" s="21" t="s">
        <v>415</v>
      </c>
    </row>
    <row r="135" spans="1:10" ht="50.1" customHeight="1">
      <c r="A135" s="21"/>
      <c r="B135" s="21"/>
      <c r="C135" s="21"/>
      <c r="D135" s="21" t="s">
        <v>416</v>
      </c>
      <c r="E135" s="21" t="s">
        <v>417</v>
      </c>
      <c r="F135" s="21"/>
      <c r="G135" s="21"/>
      <c r="H135" s="21"/>
      <c r="I135" s="21"/>
      <c r="J135" s="21"/>
    </row>
    <row r="136" spans="1:10" ht="50.1" customHeight="1">
      <c r="A136" s="21"/>
      <c r="B136" s="21"/>
      <c r="C136" s="21"/>
      <c r="D136" s="21"/>
      <c r="E136" s="6" t="s">
        <v>418</v>
      </c>
      <c r="F136" s="6" t="s">
        <v>419</v>
      </c>
      <c r="G136" s="6" t="s">
        <v>420</v>
      </c>
      <c r="H136" s="21"/>
      <c r="I136" s="21"/>
      <c r="J136" s="21"/>
    </row>
    <row r="137" spans="1:10" ht="24.95" customHeight="1">
      <c r="A137" s="6" t="s">
        <v>321</v>
      </c>
      <c r="B137" s="6" t="s">
        <v>57</v>
      </c>
      <c r="C137" s="6" t="s">
        <v>421</v>
      </c>
      <c r="D137" s="6" t="s">
        <v>60</v>
      </c>
      <c r="E137" s="6" t="s">
        <v>65</v>
      </c>
      <c r="F137" s="6" t="s">
        <v>422</v>
      </c>
      <c r="G137" s="6" t="s">
        <v>423</v>
      </c>
      <c r="H137" s="6" t="s">
        <v>424</v>
      </c>
      <c r="I137" s="6" t="s">
        <v>425</v>
      </c>
      <c r="J137" s="6" t="s">
        <v>426</v>
      </c>
    </row>
    <row r="138" spans="1:10">
      <c r="A138" s="6" t="s">
        <v>439</v>
      </c>
      <c r="B138" s="7" t="s">
        <v>440</v>
      </c>
      <c r="C138" s="9">
        <v>49.28</v>
      </c>
      <c r="D138" s="9">
        <v>3382.0346300000001</v>
      </c>
      <c r="E138" s="9">
        <v>0</v>
      </c>
      <c r="F138" s="9">
        <v>0</v>
      </c>
      <c r="G138" s="9">
        <v>3382.0346300000001</v>
      </c>
      <c r="H138" s="9"/>
      <c r="I138" s="9">
        <v>1</v>
      </c>
      <c r="J138" s="9">
        <v>2000000</v>
      </c>
    </row>
    <row r="139" spans="1:10" ht="24.95" customHeight="1">
      <c r="A139" s="25" t="s">
        <v>455</v>
      </c>
      <c r="B139" s="25"/>
      <c r="C139" s="11" t="s">
        <v>80</v>
      </c>
      <c r="D139" s="11">
        <f>SUBTOTAL(9,D138:D138)</f>
        <v>3382.0346300000001</v>
      </c>
      <c r="E139" s="11" t="s">
        <v>80</v>
      </c>
      <c r="F139" s="11" t="s">
        <v>80</v>
      </c>
      <c r="G139" s="11" t="s">
        <v>80</v>
      </c>
      <c r="H139" s="11" t="s">
        <v>80</v>
      </c>
      <c r="I139" s="11" t="s">
        <v>80</v>
      </c>
      <c r="J139" s="11">
        <f>SUBTOTAL(9,J138:J138)</f>
        <v>2000000</v>
      </c>
    </row>
    <row r="140" spans="1:10" ht="20.100000000000001" customHeight="1"/>
    <row r="141" spans="1:10" ht="24.95" customHeight="1">
      <c r="A141" s="23" t="s">
        <v>408</v>
      </c>
      <c r="B141" s="23"/>
      <c r="C141" s="24" t="s">
        <v>379</v>
      </c>
      <c r="D141" s="24"/>
      <c r="E141" s="24"/>
      <c r="F141" s="24"/>
      <c r="G141" s="24"/>
    </row>
    <row r="142" spans="1:10" ht="15" customHeight="1"/>
    <row r="143" spans="1:10" ht="50.1" customHeight="1">
      <c r="A143" s="15" t="s">
        <v>458</v>
      </c>
      <c r="B143" s="15"/>
      <c r="C143" s="15"/>
      <c r="D143" s="15"/>
      <c r="E143" s="15"/>
      <c r="F143" s="15"/>
      <c r="G143" s="15"/>
    </row>
    <row r="144" spans="1:10" ht="15" customHeight="1"/>
    <row r="145" spans="1:7" ht="50.1" customHeight="1">
      <c r="A145" s="6" t="s">
        <v>315</v>
      </c>
      <c r="B145" s="21" t="s">
        <v>42</v>
      </c>
      <c r="C145" s="21"/>
      <c r="D145" s="21"/>
      <c r="E145" s="6" t="s">
        <v>459</v>
      </c>
      <c r="F145" s="6" t="s">
        <v>460</v>
      </c>
      <c r="G145" s="6" t="s">
        <v>461</v>
      </c>
    </row>
    <row r="146" spans="1:7" ht="20.100000000000001" customHeight="1">
      <c r="A146" s="6" t="s">
        <v>54</v>
      </c>
      <c r="B146" s="21" t="s">
        <v>54</v>
      </c>
      <c r="C146" s="21"/>
      <c r="D146" s="21"/>
      <c r="E146" s="6" t="s">
        <v>54</v>
      </c>
      <c r="F146" s="6" t="s">
        <v>54</v>
      </c>
      <c r="G146" s="6" t="s">
        <v>54</v>
      </c>
    </row>
    <row r="147" spans="1:7" ht="20.100000000000001" customHeight="1"/>
    <row r="148" spans="1:7" ht="24.95" customHeight="1">
      <c r="A148" s="23" t="s">
        <v>408</v>
      </c>
      <c r="B148" s="23"/>
      <c r="C148" s="24" t="s">
        <v>382</v>
      </c>
      <c r="D148" s="24"/>
      <c r="E148" s="24"/>
      <c r="F148" s="24"/>
      <c r="G148" s="24"/>
    </row>
    <row r="149" spans="1:7" ht="15" customHeight="1"/>
    <row r="150" spans="1:7" ht="50.1" customHeight="1">
      <c r="A150" s="15" t="s">
        <v>458</v>
      </c>
      <c r="B150" s="15"/>
      <c r="C150" s="15"/>
      <c r="D150" s="15"/>
      <c r="E150" s="15"/>
      <c r="F150" s="15"/>
      <c r="G150" s="15"/>
    </row>
    <row r="151" spans="1:7" ht="15" customHeight="1"/>
    <row r="152" spans="1:7" ht="50.1" customHeight="1">
      <c r="A152" s="6" t="s">
        <v>315</v>
      </c>
      <c r="B152" s="21" t="s">
        <v>42</v>
      </c>
      <c r="C152" s="21"/>
      <c r="D152" s="21"/>
      <c r="E152" s="6" t="s">
        <v>459</v>
      </c>
      <c r="F152" s="6" t="s">
        <v>460</v>
      </c>
      <c r="G152" s="6" t="s">
        <v>461</v>
      </c>
    </row>
    <row r="153" spans="1:7" ht="20.100000000000001" customHeight="1">
      <c r="A153" s="6" t="s">
        <v>54</v>
      </c>
      <c r="B153" s="21" t="s">
        <v>54</v>
      </c>
      <c r="C153" s="21"/>
      <c r="D153" s="21"/>
      <c r="E153" s="6" t="s">
        <v>54</v>
      </c>
      <c r="F153" s="6" t="s">
        <v>54</v>
      </c>
      <c r="G153" s="6" t="s">
        <v>54</v>
      </c>
    </row>
    <row r="154" spans="1:7" ht="20.100000000000001" customHeight="1"/>
    <row r="155" spans="1:7" ht="24.95" customHeight="1">
      <c r="A155" s="23" t="s">
        <v>408</v>
      </c>
      <c r="B155" s="23"/>
      <c r="C155" s="24" t="s">
        <v>385</v>
      </c>
      <c r="D155" s="24"/>
      <c r="E155" s="24"/>
      <c r="F155" s="24"/>
      <c r="G155" s="24"/>
    </row>
    <row r="156" spans="1:7" ht="15" customHeight="1"/>
    <row r="157" spans="1:7" ht="50.1" customHeight="1">
      <c r="A157" s="15" t="s">
        <v>458</v>
      </c>
      <c r="B157" s="15"/>
      <c r="C157" s="15"/>
      <c r="D157" s="15"/>
      <c r="E157" s="15"/>
      <c r="F157" s="15"/>
      <c r="G157" s="15"/>
    </row>
    <row r="158" spans="1:7" ht="15" customHeight="1"/>
    <row r="159" spans="1:7" ht="50.1" customHeight="1">
      <c r="A159" s="6" t="s">
        <v>315</v>
      </c>
      <c r="B159" s="21" t="s">
        <v>42</v>
      </c>
      <c r="C159" s="21"/>
      <c r="D159" s="21"/>
      <c r="E159" s="6" t="s">
        <v>459</v>
      </c>
      <c r="F159" s="6" t="s">
        <v>460</v>
      </c>
      <c r="G159" s="6" t="s">
        <v>461</v>
      </c>
    </row>
    <row r="160" spans="1:7" ht="20.100000000000001" customHeight="1">
      <c r="A160" s="6" t="s">
        <v>54</v>
      </c>
      <c r="B160" s="21" t="s">
        <v>54</v>
      </c>
      <c r="C160" s="21"/>
      <c r="D160" s="21"/>
      <c r="E160" s="6" t="s">
        <v>54</v>
      </c>
      <c r="F160" s="6" t="s">
        <v>54</v>
      </c>
      <c r="G160" s="6" t="s">
        <v>54</v>
      </c>
    </row>
  </sheetData>
  <sheetProtection password="8E93" sheet="1" objects="1" scenarios="1"/>
  <customSheetViews>
    <customSheetView guid="{169BE643-960D-44E8-8D7E-703855BFEED6}" fitToPage="1">
      <pageMargins left="0.4" right="0.4" top="0.4" bottom="0.4" header="0.1" footer="0.1"/>
      <pageSetup paperSize="9" fitToHeight="0" orientation="landscape" verticalDpi="0"/>
      <headerFooter>
        <oddHeader>&amp;R&amp;R&amp;"Verdana,полужирный" &amp;12 &amp;K00-00922555._33.37247</oddHeader>
        <oddFooter>&amp;L&amp;L&amp;"Verdana,Полужирный"&amp;K000000&amp;L&amp;"Verdana,Полужирный"&amp;K00-014</oddFooter>
      </headerFooter>
    </customSheetView>
  </customSheetViews>
  <mergeCells count="135">
    <mergeCell ref="B160:D160"/>
    <mergeCell ref="B153:D153"/>
    <mergeCell ref="A155:B155"/>
    <mergeCell ref="C155:G155"/>
    <mergeCell ref="A157:G157"/>
    <mergeCell ref="B159:D159"/>
    <mergeCell ref="B146:D146"/>
    <mergeCell ref="A148:B148"/>
    <mergeCell ref="C148:G148"/>
    <mergeCell ref="A150:G150"/>
    <mergeCell ref="B152:D152"/>
    <mergeCell ref="A139:B139"/>
    <mergeCell ref="A141:B141"/>
    <mergeCell ref="C141:G141"/>
    <mergeCell ref="A143:G143"/>
    <mergeCell ref="B145:D145"/>
    <mergeCell ref="A131:B131"/>
    <mergeCell ref="C131:J131"/>
    <mergeCell ref="A132:J132"/>
    <mergeCell ref="A134:A136"/>
    <mergeCell ref="B134:B136"/>
    <mergeCell ref="C134:C136"/>
    <mergeCell ref="D134:G134"/>
    <mergeCell ref="H134:H136"/>
    <mergeCell ref="I134:I136"/>
    <mergeCell ref="J134:J136"/>
    <mergeCell ref="D135:D136"/>
    <mergeCell ref="E135:G135"/>
    <mergeCell ref="A127:B127"/>
    <mergeCell ref="A129:B129"/>
    <mergeCell ref="C129:J129"/>
    <mergeCell ref="A130:B130"/>
    <mergeCell ref="C130:J130"/>
    <mergeCell ref="A101:B101"/>
    <mergeCell ref="C101:J101"/>
    <mergeCell ref="A102:J102"/>
    <mergeCell ref="A104:A106"/>
    <mergeCell ref="B104:B106"/>
    <mergeCell ref="C104:C106"/>
    <mergeCell ref="D104:G104"/>
    <mergeCell ref="H104:H106"/>
    <mergeCell ref="I104:I106"/>
    <mergeCell ref="J104:J106"/>
    <mergeCell ref="D105:D106"/>
    <mergeCell ref="E105:G105"/>
    <mergeCell ref="A97:B97"/>
    <mergeCell ref="A99:B99"/>
    <mergeCell ref="C99:J99"/>
    <mergeCell ref="A100:B100"/>
    <mergeCell ref="C100:J100"/>
    <mergeCell ref="A89:B89"/>
    <mergeCell ref="C89:J89"/>
    <mergeCell ref="A90:J90"/>
    <mergeCell ref="A92:A94"/>
    <mergeCell ref="B92:B94"/>
    <mergeCell ref="C92:C94"/>
    <mergeCell ref="D92:G92"/>
    <mergeCell ref="H92:H94"/>
    <mergeCell ref="I92:I94"/>
    <mergeCell ref="J92:J94"/>
    <mergeCell ref="D93:D94"/>
    <mergeCell ref="E93:G93"/>
    <mergeCell ref="A85:B85"/>
    <mergeCell ref="A87:B87"/>
    <mergeCell ref="C87:J87"/>
    <mergeCell ref="A88:B88"/>
    <mergeCell ref="C88:J88"/>
    <mergeCell ref="A59:B59"/>
    <mergeCell ref="C59:J59"/>
    <mergeCell ref="A60:J60"/>
    <mergeCell ref="A62:A64"/>
    <mergeCell ref="B62:B64"/>
    <mergeCell ref="C62:C64"/>
    <mergeCell ref="D62:G62"/>
    <mergeCell ref="H62:H64"/>
    <mergeCell ref="I62:I64"/>
    <mergeCell ref="J62:J64"/>
    <mergeCell ref="D63:D64"/>
    <mergeCell ref="E63:G63"/>
    <mergeCell ref="A55:B55"/>
    <mergeCell ref="A57:B57"/>
    <mergeCell ref="C57:J57"/>
    <mergeCell ref="A58:B58"/>
    <mergeCell ref="C58:J58"/>
    <mergeCell ref="A47:B47"/>
    <mergeCell ref="C47:J47"/>
    <mergeCell ref="A48:J48"/>
    <mergeCell ref="A50:A52"/>
    <mergeCell ref="B50:B52"/>
    <mergeCell ref="C50:C52"/>
    <mergeCell ref="D50:G50"/>
    <mergeCell ref="H50:H52"/>
    <mergeCell ref="I50:I52"/>
    <mergeCell ref="J50:J52"/>
    <mergeCell ref="D51:D52"/>
    <mergeCell ref="E51:G51"/>
    <mergeCell ref="A43:B43"/>
    <mergeCell ref="A45:B45"/>
    <mergeCell ref="C45:J45"/>
    <mergeCell ref="A46:B46"/>
    <mergeCell ref="C46:J46"/>
    <mergeCell ref="A35:B35"/>
    <mergeCell ref="C35:J35"/>
    <mergeCell ref="A36:J36"/>
    <mergeCell ref="A38:A40"/>
    <mergeCell ref="B38:B40"/>
    <mergeCell ref="C38:C40"/>
    <mergeCell ref="D38:G38"/>
    <mergeCell ref="H38:H40"/>
    <mergeCell ref="I38:I40"/>
    <mergeCell ref="J38:J40"/>
    <mergeCell ref="D39:D40"/>
    <mergeCell ref="E39:G39"/>
    <mergeCell ref="A31:B31"/>
    <mergeCell ref="A33:B33"/>
    <mergeCell ref="C33:J33"/>
    <mergeCell ref="A34:B34"/>
    <mergeCell ref="C34:J34"/>
    <mergeCell ref="A5:B5"/>
    <mergeCell ref="C5:J5"/>
    <mergeCell ref="A6:J6"/>
    <mergeCell ref="A8:A10"/>
    <mergeCell ref="B8:B10"/>
    <mergeCell ref="C8:C10"/>
    <mergeCell ref="D8:G8"/>
    <mergeCell ref="H8:H10"/>
    <mergeCell ref="I8:I10"/>
    <mergeCell ref="J8:J10"/>
    <mergeCell ref="D9:D10"/>
    <mergeCell ref="E9:G9"/>
    <mergeCell ref="E1:J1"/>
    <mergeCell ref="A3:B3"/>
    <mergeCell ref="C3:J3"/>
    <mergeCell ref="A4:B4"/>
    <mergeCell ref="C4:J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&amp;K00-00922555._33.37247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6"/>
  <sheetViews>
    <sheetView workbookViewId="0"/>
  </sheetViews>
  <sheetFormatPr defaultRowHeight="10.5"/>
  <cols>
    <col min="1" max="1" width="15.28515625" customWidth="1"/>
    <col min="2" max="2" width="57.28515625" customWidth="1"/>
    <col min="3" max="7" width="19.140625" customWidth="1"/>
  </cols>
  <sheetData>
    <row r="1" spans="1:7" ht="20.100000000000001" customHeight="1"/>
    <row r="2" spans="1:7" ht="24.95" customHeight="1">
      <c r="A2" s="23" t="s">
        <v>408</v>
      </c>
      <c r="B2" s="23"/>
      <c r="C2" s="24" t="s">
        <v>379</v>
      </c>
      <c r="D2" s="24"/>
      <c r="E2" s="24"/>
      <c r="F2" s="24"/>
      <c r="G2" s="24"/>
    </row>
    <row r="3" spans="1:7" ht="15" customHeight="1"/>
    <row r="4" spans="1:7" ht="24.95" customHeight="1">
      <c r="A4" s="15" t="s">
        <v>462</v>
      </c>
      <c r="B4" s="15"/>
      <c r="C4" s="15"/>
      <c r="D4" s="15"/>
      <c r="E4" s="15"/>
      <c r="F4" s="15"/>
      <c r="G4" s="15"/>
    </row>
    <row r="5" spans="1:7" ht="15" customHeight="1"/>
    <row r="6" spans="1:7" ht="50.1" customHeight="1">
      <c r="A6" s="6" t="s">
        <v>315</v>
      </c>
      <c r="B6" s="21" t="s">
        <v>463</v>
      </c>
      <c r="C6" s="21"/>
      <c r="D6" s="6" t="s">
        <v>464</v>
      </c>
      <c r="E6" s="6" t="s">
        <v>465</v>
      </c>
      <c r="F6" s="6" t="s">
        <v>466</v>
      </c>
      <c r="G6" s="6" t="s">
        <v>467</v>
      </c>
    </row>
    <row r="7" spans="1:7" ht="20.100000000000001" customHeight="1">
      <c r="A7" s="6" t="s">
        <v>54</v>
      </c>
      <c r="B7" s="21" t="s">
        <v>54</v>
      </c>
      <c r="C7" s="21"/>
      <c r="D7" s="6" t="s">
        <v>54</v>
      </c>
      <c r="E7" s="6" t="s">
        <v>54</v>
      </c>
      <c r="F7" s="6" t="s">
        <v>54</v>
      </c>
      <c r="G7" s="6" t="s">
        <v>54</v>
      </c>
    </row>
    <row r="8" spans="1:7" ht="20.100000000000001" customHeight="1"/>
    <row r="9" spans="1:7" ht="24.95" customHeight="1">
      <c r="A9" s="23" t="s">
        <v>408</v>
      </c>
      <c r="B9" s="23"/>
      <c r="C9" s="24" t="s">
        <v>382</v>
      </c>
      <c r="D9" s="24"/>
      <c r="E9" s="24"/>
      <c r="F9" s="24"/>
      <c r="G9" s="24"/>
    </row>
    <row r="10" spans="1:7" ht="15" customHeight="1"/>
    <row r="11" spans="1:7" ht="24.95" customHeight="1">
      <c r="A11" s="15" t="s">
        <v>462</v>
      </c>
      <c r="B11" s="15"/>
      <c r="C11" s="15"/>
      <c r="D11" s="15"/>
      <c r="E11" s="15"/>
      <c r="F11" s="15"/>
      <c r="G11" s="15"/>
    </row>
    <row r="12" spans="1:7" ht="15" customHeight="1"/>
    <row r="13" spans="1:7" ht="50.1" customHeight="1">
      <c r="A13" s="6" t="s">
        <v>315</v>
      </c>
      <c r="B13" s="21" t="s">
        <v>463</v>
      </c>
      <c r="C13" s="21"/>
      <c r="D13" s="6" t="s">
        <v>464</v>
      </c>
      <c r="E13" s="6" t="s">
        <v>465</v>
      </c>
      <c r="F13" s="6" t="s">
        <v>466</v>
      </c>
      <c r="G13" s="6" t="s">
        <v>467</v>
      </c>
    </row>
    <row r="14" spans="1:7" ht="20.100000000000001" customHeight="1">
      <c r="A14" s="6" t="s">
        <v>54</v>
      </c>
      <c r="B14" s="21" t="s">
        <v>54</v>
      </c>
      <c r="C14" s="21"/>
      <c r="D14" s="6" t="s">
        <v>54</v>
      </c>
      <c r="E14" s="6" t="s">
        <v>54</v>
      </c>
      <c r="F14" s="6" t="s">
        <v>54</v>
      </c>
      <c r="G14" s="6" t="s">
        <v>54</v>
      </c>
    </row>
    <row r="15" spans="1:7" ht="20.100000000000001" customHeight="1"/>
    <row r="16" spans="1:7" ht="24.95" customHeight="1">
      <c r="A16" s="23" t="s">
        <v>408</v>
      </c>
      <c r="B16" s="23"/>
      <c r="C16" s="24" t="s">
        <v>385</v>
      </c>
      <c r="D16" s="24"/>
      <c r="E16" s="24"/>
      <c r="F16" s="24"/>
      <c r="G16" s="24"/>
    </row>
    <row r="17" spans="1:7" ht="15" customHeight="1"/>
    <row r="18" spans="1:7" ht="24.95" customHeight="1">
      <c r="A18" s="15" t="s">
        <v>462</v>
      </c>
      <c r="B18" s="15"/>
      <c r="C18" s="15"/>
      <c r="D18" s="15"/>
      <c r="E18" s="15"/>
      <c r="F18" s="15"/>
      <c r="G18" s="15"/>
    </row>
    <row r="19" spans="1:7" ht="15" customHeight="1"/>
    <row r="20" spans="1:7" ht="50.1" customHeight="1">
      <c r="A20" s="6" t="s">
        <v>315</v>
      </c>
      <c r="B20" s="21" t="s">
        <v>463</v>
      </c>
      <c r="C20" s="21"/>
      <c r="D20" s="6" t="s">
        <v>464</v>
      </c>
      <c r="E20" s="6" t="s">
        <v>465</v>
      </c>
      <c r="F20" s="6" t="s">
        <v>466</v>
      </c>
      <c r="G20" s="6" t="s">
        <v>467</v>
      </c>
    </row>
    <row r="21" spans="1:7" ht="20.100000000000001" customHeight="1">
      <c r="A21" s="6" t="s">
        <v>54</v>
      </c>
      <c r="B21" s="21" t="s">
        <v>54</v>
      </c>
      <c r="C21" s="21"/>
      <c r="D21" s="6" t="s">
        <v>54</v>
      </c>
      <c r="E21" s="6" t="s">
        <v>54</v>
      </c>
      <c r="F21" s="6" t="s">
        <v>54</v>
      </c>
      <c r="G21" s="6" t="s">
        <v>54</v>
      </c>
    </row>
    <row r="22" spans="1:7" ht="24.95" customHeight="1"/>
    <row r="23" spans="1:7" ht="20.100000000000001" customHeight="1">
      <c r="A23" s="23" t="s">
        <v>405</v>
      </c>
      <c r="B23" s="23"/>
      <c r="C23" s="24" t="s">
        <v>150</v>
      </c>
      <c r="D23" s="24"/>
      <c r="E23" s="24"/>
      <c r="F23" s="24"/>
      <c r="G23" s="24"/>
    </row>
    <row r="24" spans="1:7" ht="20.100000000000001" customHeight="1">
      <c r="A24" s="23" t="s">
        <v>406</v>
      </c>
      <c r="B24" s="23"/>
      <c r="C24" s="24" t="s">
        <v>407</v>
      </c>
      <c r="D24" s="24"/>
      <c r="E24" s="24"/>
      <c r="F24" s="24"/>
      <c r="G24" s="24"/>
    </row>
    <row r="25" spans="1:7" ht="24.95" customHeight="1">
      <c r="A25" s="23" t="s">
        <v>408</v>
      </c>
      <c r="B25" s="23"/>
      <c r="C25" s="24" t="s">
        <v>379</v>
      </c>
      <c r="D25" s="24"/>
      <c r="E25" s="24"/>
      <c r="F25" s="24"/>
      <c r="G25" s="24"/>
    </row>
    <row r="26" spans="1:7" ht="15" customHeight="1"/>
    <row r="27" spans="1:7" ht="24.95" customHeight="1">
      <c r="A27" s="15" t="s">
        <v>468</v>
      </c>
      <c r="B27" s="15"/>
      <c r="C27" s="15"/>
      <c r="D27" s="15"/>
      <c r="E27" s="15"/>
      <c r="F27" s="15"/>
      <c r="G27" s="15"/>
    </row>
    <row r="28" spans="1:7" ht="15" customHeight="1"/>
    <row r="29" spans="1:7" ht="50.1" customHeight="1">
      <c r="A29" s="6" t="s">
        <v>315</v>
      </c>
      <c r="B29" s="21" t="s">
        <v>463</v>
      </c>
      <c r="C29" s="21"/>
      <c r="D29" s="6" t="s">
        <v>469</v>
      </c>
      <c r="E29" s="6" t="s">
        <v>470</v>
      </c>
      <c r="F29" s="6" t="s">
        <v>471</v>
      </c>
      <c r="G29" s="6" t="s">
        <v>467</v>
      </c>
    </row>
    <row r="30" spans="1:7" ht="15" customHeight="1">
      <c r="A30" s="6">
        <v>1</v>
      </c>
      <c r="B30" s="21">
        <v>2</v>
      </c>
      <c r="C30" s="21"/>
      <c r="D30" s="6">
        <v>3</v>
      </c>
      <c r="E30" s="6">
        <v>4</v>
      </c>
      <c r="F30" s="6">
        <v>5</v>
      </c>
      <c r="G30" s="6">
        <v>6</v>
      </c>
    </row>
    <row r="31" spans="1:7" ht="20.100000000000001" customHeight="1">
      <c r="A31" s="6" t="s">
        <v>321</v>
      </c>
      <c r="B31" s="26" t="s">
        <v>472</v>
      </c>
      <c r="C31" s="26"/>
      <c r="D31" s="9">
        <v>54</v>
      </c>
      <c r="E31" s="9">
        <v>1</v>
      </c>
      <c r="F31" s="9">
        <v>2518.5185190000002</v>
      </c>
      <c r="G31" s="9">
        <v>136000</v>
      </c>
    </row>
    <row r="32" spans="1:7" ht="24.95" customHeight="1">
      <c r="A32" s="25" t="s">
        <v>455</v>
      </c>
      <c r="B32" s="25"/>
      <c r="C32" s="25"/>
      <c r="D32" s="25"/>
      <c r="E32" s="25"/>
      <c r="F32" s="25"/>
      <c r="G32" s="11">
        <f>SUBTOTAL(9,G31:G31)</f>
        <v>136000</v>
      </c>
    </row>
    <row r="33" spans="1:7" ht="24.95" customHeight="1"/>
    <row r="34" spans="1:7" ht="20.100000000000001" customHeight="1">
      <c r="A34" s="23" t="s">
        <v>405</v>
      </c>
      <c r="B34" s="23"/>
      <c r="C34" s="24" t="s">
        <v>150</v>
      </c>
      <c r="D34" s="24"/>
      <c r="E34" s="24"/>
      <c r="F34" s="24"/>
      <c r="G34" s="24"/>
    </row>
    <row r="35" spans="1:7" ht="20.100000000000001" customHeight="1">
      <c r="A35" s="23" t="s">
        <v>406</v>
      </c>
      <c r="B35" s="23"/>
      <c r="C35" s="24" t="s">
        <v>407</v>
      </c>
      <c r="D35" s="24"/>
      <c r="E35" s="24"/>
      <c r="F35" s="24"/>
      <c r="G35" s="24"/>
    </row>
    <row r="36" spans="1:7" ht="24.95" customHeight="1">
      <c r="A36" s="23" t="s">
        <v>408</v>
      </c>
      <c r="B36" s="23"/>
      <c r="C36" s="24" t="s">
        <v>382</v>
      </c>
      <c r="D36" s="24"/>
      <c r="E36" s="24"/>
      <c r="F36" s="24"/>
      <c r="G36" s="24"/>
    </row>
    <row r="37" spans="1:7" ht="15" customHeight="1"/>
    <row r="38" spans="1:7" ht="24.95" customHeight="1">
      <c r="A38" s="15" t="s">
        <v>468</v>
      </c>
      <c r="B38" s="15"/>
      <c r="C38" s="15"/>
      <c r="D38" s="15"/>
      <c r="E38" s="15"/>
      <c r="F38" s="15"/>
      <c r="G38" s="15"/>
    </row>
    <row r="39" spans="1:7" ht="15" customHeight="1"/>
    <row r="40" spans="1:7" ht="50.1" customHeight="1">
      <c r="A40" s="6" t="s">
        <v>315</v>
      </c>
      <c r="B40" s="21" t="s">
        <v>463</v>
      </c>
      <c r="C40" s="21"/>
      <c r="D40" s="6" t="s">
        <v>469</v>
      </c>
      <c r="E40" s="6" t="s">
        <v>470</v>
      </c>
      <c r="F40" s="6" t="s">
        <v>471</v>
      </c>
      <c r="G40" s="6" t="s">
        <v>467</v>
      </c>
    </row>
    <row r="41" spans="1:7" ht="15" customHeight="1">
      <c r="A41" s="6">
        <v>1</v>
      </c>
      <c r="B41" s="21">
        <v>2</v>
      </c>
      <c r="C41" s="21"/>
      <c r="D41" s="6">
        <v>3</v>
      </c>
      <c r="E41" s="6">
        <v>4</v>
      </c>
      <c r="F41" s="6">
        <v>5</v>
      </c>
      <c r="G41" s="6">
        <v>6</v>
      </c>
    </row>
    <row r="42" spans="1:7" ht="20.100000000000001" customHeight="1">
      <c r="A42" s="6" t="s">
        <v>321</v>
      </c>
      <c r="B42" s="26" t="s">
        <v>472</v>
      </c>
      <c r="C42" s="26"/>
      <c r="D42" s="9">
        <v>54</v>
      </c>
      <c r="E42" s="9">
        <v>1</v>
      </c>
      <c r="F42" s="9">
        <v>2500</v>
      </c>
      <c r="G42" s="9">
        <v>135000</v>
      </c>
    </row>
    <row r="43" spans="1:7" ht="24.95" customHeight="1">
      <c r="A43" s="25" t="s">
        <v>455</v>
      </c>
      <c r="B43" s="25"/>
      <c r="C43" s="25"/>
      <c r="D43" s="25"/>
      <c r="E43" s="25"/>
      <c r="F43" s="25"/>
      <c r="G43" s="11">
        <f>SUBTOTAL(9,G42:G42)</f>
        <v>135000</v>
      </c>
    </row>
    <row r="44" spans="1:7" ht="24.95" customHeight="1"/>
    <row r="45" spans="1:7" ht="20.100000000000001" customHeight="1">
      <c r="A45" s="23" t="s">
        <v>405</v>
      </c>
      <c r="B45" s="23"/>
      <c r="C45" s="24" t="s">
        <v>150</v>
      </c>
      <c r="D45" s="24"/>
      <c r="E45" s="24"/>
      <c r="F45" s="24"/>
      <c r="G45" s="24"/>
    </row>
    <row r="46" spans="1:7" ht="20.100000000000001" customHeight="1">
      <c r="A46" s="23" t="s">
        <v>406</v>
      </c>
      <c r="B46" s="23"/>
      <c r="C46" s="24" t="s">
        <v>407</v>
      </c>
      <c r="D46" s="24"/>
      <c r="E46" s="24"/>
      <c r="F46" s="24"/>
      <c r="G46" s="24"/>
    </row>
    <row r="47" spans="1:7" ht="24.95" customHeight="1">
      <c r="A47" s="23" t="s">
        <v>408</v>
      </c>
      <c r="B47" s="23"/>
      <c r="C47" s="24" t="s">
        <v>385</v>
      </c>
      <c r="D47" s="24"/>
      <c r="E47" s="24"/>
      <c r="F47" s="24"/>
      <c r="G47" s="24"/>
    </row>
    <row r="48" spans="1:7" ht="15" customHeight="1"/>
    <row r="49" spans="1:7" ht="24.95" customHeight="1">
      <c r="A49" s="15" t="s">
        <v>468</v>
      </c>
      <c r="B49" s="15"/>
      <c r="C49" s="15"/>
      <c r="D49" s="15"/>
      <c r="E49" s="15"/>
      <c r="F49" s="15"/>
      <c r="G49" s="15"/>
    </row>
    <row r="50" spans="1:7" ht="15" customHeight="1"/>
    <row r="51" spans="1:7" ht="50.1" customHeight="1">
      <c r="A51" s="6" t="s">
        <v>315</v>
      </c>
      <c r="B51" s="21" t="s">
        <v>463</v>
      </c>
      <c r="C51" s="21"/>
      <c r="D51" s="6" t="s">
        <v>469</v>
      </c>
      <c r="E51" s="6" t="s">
        <v>470</v>
      </c>
      <c r="F51" s="6" t="s">
        <v>471</v>
      </c>
      <c r="G51" s="6" t="s">
        <v>467</v>
      </c>
    </row>
    <row r="52" spans="1:7" ht="15" customHeight="1">
      <c r="A52" s="6">
        <v>1</v>
      </c>
      <c r="B52" s="21">
        <v>2</v>
      </c>
      <c r="C52" s="21"/>
      <c r="D52" s="6">
        <v>3</v>
      </c>
      <c r="E52" s="6">
        <v>4</v>
      </c>
      <c r="F52" s="6">
        <v>5</v>
      </c>
      <c r="G52" s="6">
        <v>6</v>
      </c>
    </row>
    <row r="53" spans="1:7" ht="20.100000000000001" customHeight="1">
      <c r="A53" s="6" t="s">
        <v>321</v>
      </c>
      <c r="B53" s="26" t="s">
        <v>472</v>
      </c>
      <c r="C53" s="26"/>
      <c r="D53" s="9">
        <v>54</v>
      </c>
      <c r="E53" s="9">
        <v>1</v>
      </c>
      <c r="F53" s="9">
        <v>2500</v>
      </c>
      <c r="G53" s="9">
        <v>135000</v>
      </c>
    </row>
    <row r="54" spans="1:7" ht="24.95" customHeight="1">
      <c r="A54" s="25" t="s">
        <v>455</v>
      </c>
      <c r="B54" s="25"/>
      <c r="C54" s="25"/>
      <c r="D54" s="25"/>
      <c r="E54" s="25"/>
      <c r="F54" s="25"/>
      <c r="G54" s="11">
        <f>SUBTOTAL(9,G53:G53)</f>
        <v>135000</v>
      </c>
    </row>
    <row r="55" spans="1:7" ht="24.95" customHeight="1"/>
    <row r="56" spans="1:7" ht="20.100000000000001" customHeight="1">
      <c r="A56" s="23" t="s">
        <v>405</v>
      </c>
      <c r="B56" s="23"/>
      <c r="C56" s="24" t="s">
        <v>188</v>
      </c>
      <c r="D56" s="24"/>
      <c r="E56" s="24"/>
      <c r="F56" s="24"/>
      <c r="G56" s="24"/>
    </row>
    <row r="57" spans="1:7" ht="20.100000000000001" customHeight="1">
      <c r="A57" s="23" t="s">
        <v>406</v>
      </c>
      <c r="B57" s="23"/>
      <c r="C57" s="24" t="s">
        <v>456</v>
      </c>
      <c r="D57" s="24"/>
      <c r="E57" s="24"/>
      <c r="F57" s="24"/>
      <c r="G57" s="24"/>
    </row>
    <row r="58" spans="1:7" ht="24.95" customHeight="1">
      <c r="A58" s="23" t="s">
        <v>408</v>
      </c>
      <c r="B58" s="23"/>
      <c r="C58" s="24" t="s">
        <v>379</v>
      </c>
      <c r="D58" s="24"/>
      <c r="E58" s="24"/>
      <c r="F58" s="24"/>
      <c r="G58" s="24"/>
    </row>
    <row r="59" spans="1:7" ht="15" customHeight="1"/>
    <row r="60" spans="1:7" ht="50.1" customHeight="1">
      <c r="A60" s="15" t="s">
        <v>473</v>
      </c>
      <c r="B60" s="15"/>
      <c r="C60" s="15"/>
      <c r="D60" s="15"/>
      <c r="E60" s="15"/>
      <c r="F60" s="15"/>
      <c r="G60" s="15"/>
    </row>
    <row r="61" spans="1:7" ht="15" customHeight="1"/>
    <row r="62" spans="1:7" ht="50.1" customHeight="1">
      <c r="A62" s="6" t="s">
        <v>315</v>
      </c>
      <c r="B62" s="21" t="s">
        <v>474</v>
      </c>
      <c r="C62" s="21"/>
      <c r="D62" s="21"/>
      <c r="E62" s="21"/>
      <c r="F62" s="6" t="s">
        <v>475</v>
      </c>
      <c r="G62" s="6" t="s">
        <v>476</v>
      </c>
    </row>
    <row r="63" spans="1:7" ht="15" customHeight="1">
      <c r="A63" s="6">
        <v>1</v>
      </c>
      <c r="B63" s="21">
        <v>2</v>
      </c>
      <c r="C63" s="21"/>
      <c r="D63" s="21"/>
      <c r="E63" s="21"/>
      <c r="F63" s="6">
        <v>3</v>
      </c>
      <c r="G63" s="6">
        <v>4</v>
      </c>
    </row>
    <row r="64" spans="1:7" ht="20.100000000000001" customHeight="1">
      <c r="A64" s="6" t="s">
        <v>321</v>
      </c>
      <c r="B64" s="26" t="s">
        <v>477</v>
      </c>
      <c r="C64" s="26"/>
      <c r="D64" s="26"/>
      <c r="E64" s="26"/>
      <c r="F64" s="9">
        <v>2000000</v>
      </c>
      <c r="G64" s="9">
        <v>62000</v>
      </c>
    </row>
    <row r="65" spans="1:7" ht="20.100000000000001" customHeight="1">
      <c r="A65" s="6" t="s">
        <v>57</v>
      </c>
      <c r="B65" s="26" t="s">
        <v>478</v>
      </c>
      <c r="C65" s="26"/>
      <c r="D65" s="26"/>
      <c r="E65" s="26"/>
      <c r="F65" s="9">
        <v>2000000</v>
      </c>
      <c r="G65" s="9">
        <v>440000</v>
      </c>
    </row>
    <row r="66" spans="1:7" ht="20.100000000000001" customHeight="1">
      <c r="A66" s="6" t="s">
        <v>421</v>
      </c>
      <c r="B66" s="26" t="s">
        <v>479</v>
      </c>
      <c r="C66" s="26"/>
      <c r="D66" s="26"/>
      <c r="E66" s="26"/>
      <c r="F66" s="9">
        <v>2000000</v>
      </c>
      <c r="G66" s="9">
        <v>102000</v>
      </c>
    </row>
    <row r="67" spans="1:7" ht="24.95" customHeight="1">
      <c r="A67" s="25" t="s">
        <v>455</v>
      </c>
      <c r="B67" s="25"/>
      <c r="C67" s="25"/>
      <c r="D67" s="25"/>
      <c r="E67" s="25"/>
      <c r="F67" s="25"/>
      <c r="G67" s="11">
        <f>SUBTOTAL(9,G64:G66)</f>
        <v>604000</v>
      </c>
    </row>
    <row r="68" spans="1:7" ht="24.95" customHeight="1"/>
    <row r="69" spans="1:7" ht="20.100000000000001" customHeight="1">
      <c r="A69" s="23" t="s">
        <v>405</v>
      </c>
      <c r="B69" s="23"/>
      <c r="C69" s="24" t="s">
        <v>188</v>
      </c>
      <c r="D69" s="24"/>
      <c r="E69" s="24"/>
      <c r="F69" s="24"/>
      <c r="G69" s="24"/>
    </row>
    <row r="70" spans="1:7" ht="20.100000000000001" customHeight="1">
      <c r="A70" s="23" t="s">
        <v>406</v>
      </c>
      <c r="B70" s="23"/>
      <c r="C70" s="24" t="s">
        <v>457</v>
      </c>
      <c r="D70" s="24"/>
      <c r="E70" s="24"/>
      <c r="F70" s="24"/>
      <c r="G70" s="24"/>
    </row>
    <row r="71" spans="1:7" ht="24.95" customHeight="1">
      <c r="A71" s="23" t="s">
        <v>408</v>
      </c>
      <c r="B71" s="23"/>
      <c r="C71" s="24" t="s">
        <v>379</v>
      </c>
      <c r="D71" s="24"/>
      <c r="E71" s="24"/>
      <c r="F71" s="24"/>
      <c r="G71" s="24"/>
    </row>
    <row r="72" spans="1:7" ht="15" customHeight="1"/>
    <row r="73" spans="1:7" ht="50.1" customHeight="1">
      <c r="A73" s="15" t="s">
        <v>473</v>
      </c>
      <c r="B73" s="15"/>
      <c r="C73" s="15"/>
      <c r="D73" s="15"/>
      <c r="E73" s="15"/>
      <c r="F73" s="15"/>
      <c r="G73" s="15"/>
    </row>
    <row r="74" spans="1:7" ht="15" customHeight="1"/>
    <row r="75" spans="1:7" ht="50.1" customHeight="1">
      <c r="A75" s="6" t="s">
        <v>315</v>
      </c>
      <c r="B75" s="21" t="s">
        <v>474</v>
      </c>
      <c r="C75" s="21"/>
      <c r="D75" s="21"/>
      <c r="E75" s="21"/>
      <c r="F75" s="6" t="s">
        <v>475</v>
      </c>
      <c r="G75" s="6" t="s">
        <v>476</v>
      </c>
    </row>
    <row r="76" spans="1:7" ht="15" customHeight="1">
      <c r="A76" s="6">
        <v>1</v>
      </c>
      <c r="B76" s="21">
        <v>2</v>
      </c>
      <c r="C76" s="21"/>
      <c r="D76" s="21"/>
      <c r="E76" s="21"/>
      <c r="F76" s="6">
        <v>3</v>
      </c>
      <c r="G76" s="6">
        <v>4</v>
      </c>
    </row>
    <row r="77" spans="1:7" ht="20.100000000000001" customHeight="1">
      <c r="A77" s="6" t="s">
        <v>321</v>
      </c>
      <c r="B77" s="26" t="s">
        <v>477</v>
      </c>
      <c r="C77" s="26"/>
      <c r="D77" s="26"/>
      <c r="E77" s="26"/>
      <c r="F77" s="9">
        <v>1599214.29</v>
      </c>
      <c r="G77" s="9">
        <v>49575.64</v>
      </c>
    </row>
    <row r="78" spans="1:7" ht="20.100000000000001" customHeight="1">
      <c r="A78" s="6" t="s">
        <v>57</v>
      </c>
      <c r="B78" s="26" t="s">
        <v>478</v>
      </c>
      <c r="C78" s="26"/>
      <c r="D78" s="26"/>
      <c r="E78" s="26"/>
      <c r="F78" s="9">
        <v>1599214.29</v>
      </c>
      <c r="G78" s="9">
        <v>351827.14</v>
      </c>
    </row>
    <row r="79" spans="1:7" ht="20.100000000000001" customHeight="1">
      <c r="A79" s="6" t="s">
        <v>421</v>
      </c>
      <c r="B79" s="26" t="s">
        <v>479</v>
      </c>
      <c r="C79" s="26"/>
      <c r="D79" s="26"/>
      <c r="E79" s="26"/>
      <c r="F79" s="9">
        <v>1599214.29</v>
      </c>
      <c r="G79" s="9">
        <v>81559.929999999993</v>
      </c>
    </row>
    <row r="80" spans="1:7" ht="24.95" customHeight="1">
      <c r="A80" s="25" t="s">
        <v>455</v>
      </c>
      <c r="B80" s="25"/>
      <c r="C80" s="25"/>
      <c r="D80" s="25"/>
      <c r="E80" s="25"/>
      <c r="F80" s="25"/>
      <c r="G80" s="11">
        <f>SUBTOTAL(9,G77:G79)</f>
        <v>482962.71</v>
      </c>
    </row>
    <row r="81" spans="1:7" ht="24.95" customHeight="1"/>
    <row r="82" spans="1:7" ht="20.100000000000001" customHeight="1">
      <c r="A82" s="23" t="s">
        <v>405</v>
      </c>
      <c r="B82" s="23"/>
      <c r="C82" s="24" t="s">
        <v>188</v>
      </c>
      <c r="D82" s="24"/>
      <c r="E82" s="24"/>
      <c r="F82" s="24"/>
      <c r="G82" s="24"/>
    </row>
    <row r="83" spans="1:7" ht="20.100000000000001" customHeight="1">
      <c r="A83" s="23" t="s">
        <v>406</v>
      </c>
      <c r="B83" s="23"/>
      <c r="C83" s="24" t="s">
        <v>407</v>
      </c>
      <c r="D83" s="24"/>
      <c r="E83" s="24"/>
      <c r="F83" s="24"/>
      <c r="G83" s="24"/>
    </row>
    <row r="84" spans="1:7" ht="24.95" customHeight="1">
      <c r="A84" s="23" t="s">
        <v>408</v>
      </c>
      <c r="B84" s="23"/>
      <c r="C84" s="24" t="s">
        <v>379</v>
      </c>
      <c r="D84" s="24"/>
      <c r="E84" s="24"/>
      <c r="F84" s="24"/>
      <c r="G84" s="24"/>
    </row>
    <row r="85" spans="1:7" ht="15" customHeight="1"/>
    <row r="86" spans="1:7" ht="50.1" customHeight="1">
      <c r="A86" s="15" t="s">
        <v>473</v>
      </c>
      <c r="B86" s="15"/>
      <c r="C86" s="15"/>
      <c r="D86" s="15"/>
      <c r="E86" s="15"/>
      <c r="F86" s="15"/>
      <c r="G86" s="15"/>
    </row>
    <row r="87" spans="1:7" ht="15" customHeight="1"/>
    <row r="88" spans="1:7" ht="50.1" customHeight="1">
      <c r="A88" s="6" t="s">
        <v>315</v>
      </c>
      <c r="B88" s="21" t="s">
        <v>474</v>
      </c>
      <c r="C88" s="21"/>
      <c r="D88" s="21"/>
      <c r="E88" s="21"/>
      <c r="F88" s="6" t="s">
        <v>475</v>
      </c>
      <c r="G88" s="6" t="s">
        <v>476</v>
      </c>
    </row>
    <row r="89" spans="1:7" ht="15" customHeight="1">
      <c r="A89" s="6">
        <v>1</v>
      </c>
      <c r="B89" s="21">
        <v>2</v>
      </c>
      <c r="C89" s="21"/>
      <c r="D89" s="21"/>
      <c r="E89" s="21"/>
      <c r="F89" s="6">
        <v>3</v>
      </c>
      <c r="G89" s="6">
        <v>4</v>
      </c>
    </row>
    <row r="90" spans="1:7" ht="20.100000000000001" customHeight="1">
      <c r="A90" s="6" t="s">
        <v>321</v>
      </c>
      <c r="B90" s="26" t="s">
        <v>477</v>
      </c>
      <c r="C90" s="26"/>
      <c r="D90" s="26"/>
      <c r="E90" s="26"/>
      <c r="F90" s="9">
        <v>33925717.100000001</v>
      </c>
      <c r="G90" s="9">
        <v>1051697.23</v>
      </c>
    </row>
    <row r="91" spans="1:7" ht="20.100000000000001" customHeight="1">
      <c r="A91" s="6" t="s">
        <v>57</v>
      </c>
      <c r="B91" s="26" t="s">
        <v>478</v>
      </c>
      <c r="C91" s="26"/>
      <c r="D91" s="26"/>
      <c r="E91" s="26"/>
      <c r="F91" s="9">
        <v>33925763</v>
      </c>
      <c r="G91" s="9">
        <v>7463667.8600000003</v>
      </c>
    </row>
    <row r="92" spans="1:7" ht="20.100000000000001" customHeight="1">
      <c r="A92" s="6" t="s">
        <v>421</v>
      </c>
      <c r="B92" s="26" t="s">
        <v>479</v>
      </c>
      <c r="C92" s="26"/>
      <c r="D92" s="26"/>
      <c r="E92" s="26"/>
      <c r="F92" s="9">
        <v>33925763</v>
      </c>
      <c r="G92" s="9">
        <v>1730213.91</v>
      </c>
    </row>
    <row r="93" spans="1:7" ht="24.95" customHeight="1">
      <c r="A93" s="25" t="s">
        <v>455</v>
      </c>
      <c r="B93" s="25"/>
      <c r="C93" s="25"/>
      <c r="D93" s="25"/>
      <c r="E93" s="25"/>
      <c r="F93" s="25"/>
      <c r="G93" s="11">
        <f>SUBTOTAL(9,G90:G92)</f>
        <v>10245579</v>
      </c>
    </row>
    <row r="94" spans="1:7" ht="24.95" customHeight="1"/>
    <row r="95" spans="1:7" ht="20.100000000000001" customHeight="1">
      <c r="A95" s="23" t="s">
        <v>405</v>
      </c>
      <c r="B95" s="23"/>
      <c r="C95" s="24" t="s">
        <v>188</v>
      </c>
      <c r="D95" s="24"/>
      <c r="E95" s="24"/>
      <c r="F95" s="24"/>
      <c r="G95" s="24"/>
    </row>
    <row r="96" spans="1:7" ht="20.100000000000001" customHeight="1">
      <c r="A96" s="23" t="s">
        <v>406</v>
      </c>
      <c r="B96" s="23"/>
      <c r="C96" s="24" t="s">
        <v>456</v>
      </c>
      <c r="D96" s="24"/>
      <c r="E96" s="24"/>
      <c r="F96" s="24"/>
      <c r="G96" s="24"/>
    </row>
    <row r="97" spans="1:7" ht="24.95" customHeight="1">
      <c r="A97" s="23" t="s">
        <v>408</v>
      </c>
      <c r="B97" s="23"/>
      <c r="C97" s="24" t="s">
        <v>382</v>
      </c>
      <c r="D97" s="24"/>
      <c r="E97" s="24"/>
      <c r="F97" s="24"/>
      <c r="G97" s="24"/>
    </row>
    <row r="98" spans="1:7" ht="15" customHeight="1"/>
    <row r="99" spans="1:7" ht="50.1" customHeight="1">
      <c r="A99" s="15" t="s">
        <v>473</v>
      </c>
      <c r="B99" s="15"/>
      <c r="C99" s="15"/>
      <c r="D99" s="15"/>
      <c r="E99" s="15"/>
      <c r="F99" s="15"/>
      <c r="G99" s="15"/>
    </row>
    <row r="100" spans="1:7" ht="15" customHeight="1"/>
    <row r="101" spans="1:7" ht="50.1" customHeight="1">
      <c r="A101" s="6" t="s">
        <v>315</v>
      </c>
      <c r="B101" s="21" t="s">
        <v>474</v>
      </c>
      <c r="C101" s="21"/>
      <c r="D101" s="21"/>
      <c r="E101" s="21"/>
      <c r="F101" s="6" t="s">
        <v>475</v>
      </c>
      <c r="G101" s="6" t="s">
        <v>476</v>
      </c>
    </row>
    <row r="102" spans="1:7" ht="15" customHeight="1">
      <c r="A102" s="6">
        <v>1</v>
      </c>
      <c r="B102" s="21">
        <v>2</v>
      </c>
      <c r="C102" s="21"/>
      <c r="D102" s="21"/>
      <c r="E102" s="21"/>
      <c r="F102" s="6">
        <v>3</v>
      </c>
      <c r="G102" s="6">
        <v>4</v>
      </c>
    </row>
    <row r="103" spans="1:7" ht="20.100000000000001" customHeight="1">
      <c r="A103" s="6" t="s">
        <v>321</v>
      </c>
      <c r="B103" s="26" t="s">
        <v>477</v>
      </c>
      <c r="C103" s="26"/>
      <c r="D103" s="26"/>
      <c r="E103" s="26"/>
      <c r="F103" s="9">
        <v>2000000</v>
      </c>
      <c r="G103" s="9">
        <v>62000</v>
      </c>
    </row>
    <row r="104" spans="1:7" ht="20.100000000000001" customHeight="1">
      <c r="A104" s="6" t="s">
        <v>57</v>
      </c>
      <c r="B104" s="26" t="s">
        <v>478</v>
      </c>
      <c r="C104" s="26"/>
      <c r="D104" s="26"/>
      <c r="E104" s="26"/>
      <c r="F104" s="9">
        <v>2000000</v>
      </c>
      <c r="G104" s="9">
        <v>440000</v>
      </c>
    </row>
    <row r="105" spans="1:7" ht="20.100000000000001" customHeight="1">
      <c r="A105" s="6" t="s">
        <v>421</v>
      </c>
      <c r="B105" s="26" t="s">
        <v>479</v>
      </c>
      <c r="C105" s="26"/>
      <c r="D105" s="26"/>
      <c r="E105" s="26"/>
      <c r="F105" s="9">
        <v>2000000</v>
      </c>
      <c r="G105" s="9">
        <v>102000</v>
      </c>
    </row>
    <row r="106" spans="1:7" ht="24.95" customHeight="1">
      <c r="A106" s="25" t="s">
        <v>455</v>
      </c>
      <c r="B106" s="25"/>
      <c r="C106" s="25"/>
      <c r="D106" s="25"/>
      <c r="E106" s="25"/>
      <c r="F106" s="25"/>
      <c r="G106" s="11">
        <f>SUBTOTAL(9,G103:G105)</f>
        <v>604000</v>
      </c>
    </row>
    <row r="107" spans="1:7" ht="24.95" customHeight="1"/>
    <row r="108" spans="1:7" ht="20.100000000000001" customHeight="1">
      <c r="A108" s="23" t="s">
        <v>405</v>
      </c>
      <c r="B108" s="23"/>
      <c r="C108" s="24" t="s">
        <v>188</v>
      </c>
      <c r="D108" s="24"/>
      <c r="E108" s="24"/>
      <c r="F108" s="24"/>
      <c r="G108" s="24"/>
    </row>
    <row r="109" spans="1:7" ht="20.100000000000001" customHeight="1">
      <c r="A109" s="23" t="s">
        <v>406</v>
      </c>
      <c r="B109" s="23"/>
      <c r="C109" s="24" t="s">
        <v>407</v>
      </c>
      <c r="D109" s="24"/>
      <c r="E109" s="24"/>
      <c r="F109" s="24"/>
      <c r="G109" s="24"/>
    </row>
    <row r="110" spans="1:7" ht="24.95" customHeight="1">
      <c r="A110" s="23" t="s">
        <v>408</v>
      </c>
      <c r="B110" s="23"/>
      <c r="C110" s="24" t="s">
        <v>382</v>
      </c>
      <c r="D110" s="24"/>
      <c r="E110" s="24"/>
      <c r="F110" s="24"/>
      <c r="G110" s="24"/>
    </row>
    <row r="111" spans="1:7" ht="15" customHeight="1"/>
    <row r="112" spans="1:7" ht="50.1" customHeight="1">
      <c r="A112" s="15" t="s">
        <v>473</v>
      </c>
      <c r="B112" s="15"/>
      <c r="C112" s="15"/>
      <c r="D112" s="15"/>
      <c r="E112" s="15"/>
      <c r="F112" s="15"/>
      <c r="G112" s="15"/>
    </row>
    <row r="113" spans="1:7" ht="15" customHeight="1"/>
    <row r="114" spans="1:7" ht="50.1" customHeight="1">
      <c r="A114" s="6" t="s">
        <v>315</v>
      </c>
      <c r="B114" s="21" t="s">
        <v>474</v>
      </c>
      <c r="C114" s="21"/>
      <c r="D114" s="21"/>
      <c r="E114" s="21"/>
      <c r="F114" s="6" t="s">
        <v>475</v>
      </c>
      <c r="G114" s="6" t="s">
        <v>476</v>
      </c>
    </row>
    <row r="115" spans="1:7" ht="15" customHeight="1">
      <c r="A115" s="6">
        <v>1</v>
      </c>
      <c r="B115" s="21">
        <v>2</v>
      </c>
      <c r="C115" s="21"/>
      <c r="D115" s="21"/>
      <c r="E115" s="21"/>
      <c r="F115" s="6">
        <v>3</v>
      </c>
      <c r="G115" s="6">
        <v>4</v>
      </c>
    </row>
    <row r="116" spans="1:7" ht="20.100000000000001" customHeight="1">
      <c r="A116" s="6" t="s">
        <v>321</v>
      </c>
      <c r="B116" s="26" t="s">
        <v>477</v>
      </c>
      <c r="C116" s="26"/>
      <c r="D116" s="26"/>
      <c r="E116" s="26"/>
      <c r="F116" s="9">
        <v>30834891.609999999</v>
      </c>
      <c r="G116" s="9">
        <v>955881.64</v>
      </c>
    </row>
    <row r="117" spans="1:7" ht="20.100000000000001" customHeight="1">
      <c r="A117" s="6" t="s">
        <v>57</v>
      </c>
      <c r="B117" s="26" t="s">
        <v>478</v>
      </c>
      <c r="C117" s="26"/>
      <c r="D117" s="26"/>
      <c r="E117" s="26"/>
      <c r="F117" s="9">
        <v>33894933.409999996</v>
      </c>
      <c r="G117" s="9">
        <v>7456885.3499999996</v>
      </c>
    </row>
    <row r="118" spans="1:7" ht="20.100000000000001" customHeight="1">
      <c r="A118" s="6" t="s">
        <v>421</v>
      </c>
      <c r="B118" s="26" t="s">
        <v>479</v>
      </c>
      <c r="C118" s="26"/>
      <c r="D118" s="26"/>
      <c r="E118" s="26"/>
      <c r="F118" s="9">
        <v>33894933.409999996</v>
      </c>
      <c r="G118" s="9">
        <v>1728641.6</v>
      </c>
    </row>
    <row r="119" spans="1:7" ht="24.95" customHeight="1">
      <c r="A119" s="25" t="s">
        <v>455</v>
      </c>
      <c r="B119" s="25"/>
      <c r="C119" s="25"/>
      <c r="D119" s="25"/>
      <c r="E119" s="25"/>
      <c r="F119" s="25"/>
      <c r="G119" s="11">
        <f>SUBTOTAL(9,G116:G118)</f>
        <v>10141408.59</v>
      </c>
    </row>
    <row r="120" spans="1:7" ht="24.95" customHeight="1"/>
    <row r="121" spans="1:7" ht="20.100000000000001" customHeight="1">
      <c r="A121" s="23" t="s">
        <v>405</v>
      </c>
      <c r="B121" s="23"/>
      <c r="C121" s="24" t="s">
        <v>188</v>
      </c>
      <c r="D121" s="24"/>
      <c r="E121" s="24"/>
      <c r="F121" s="24"/>
      <c r="G121" s="24"/>
    </row>
    <row r="122" spans="1:7" ht="20.100000000000001" customHeight="1">
      <c r="A122" s="23" t="s">
        <v>406</v>
      </c>
      <c r="B122" s="23"/>
      <c r="C122" s="24" t="s">
        <v>456</v>
      </c>
      <c r="D122" s="24"/>
      <c r="E122" s="24"/>
      <c r="F122" s="24"/>
      <c r="G122" s="24"/>
    </row>
    <row r="123" spans="1:7" ht="24.95" customHeight="1">
      <c r="A123" s="23" t="s">
        <v>408</v>
      </c>
      <c r="B123" s="23"/>
      <c r="C123" s="24" t="s">
        <v>385</v>
      </c>
      <c r="D123" s="24"/>
      <c r="E123" s="24"/>
      <c r="F123" s="24"/>
      <c r="G123" s="24"/>
    </row>
    <row r="124" spans="1:7" ht="15" customHeight="1"/>
    <row r="125" spans="1:7" ht="50.1" customHeight="1">
      <c r="A125" s="15" t="s">
        <v>473</v>
      </c>
      <c r="B125" s="15"/>
      <c r="C125" s="15"/>
      <c r="D125" s="15"/>
      <c r="E125" s="15"/>
      <c r="F125" s="15"/>
      <c r="G125" s="15"/>
    </row>
    <row r="126" spans="1:7" ht="15" customHeight="1"/>
    <row r="127" spans="1:7" ht="50.1" customHeight="1">
      <c r="A127" s="6" t="s">
        <v>315</v>
      </c>
      <c r="B127" s="21" t="s">
        <v>474</v>
      </c>
      <c r="C127" s="21"/>
      <c r="D127" s="21"/>
      <c r="E127" s="21"/>
      <c r="F127" s="6" t="s">
        <v>475</v>
      </c>
      <c r="G127" s="6" t="s">
        <v>476</v>
      </c>
    </row>
    <row r="128" spans="1:7" ht="15" customHeight="1">
      <c r="A128" s="6">
        <v>1</v>
      </c>
      <c r="B128" s="21">
        <v>2</v>
      </c>
      <c r="C128" s="21"/>
      <c r="D128" s="21"/>
      <c r="E128" s="21"/>
      <c r="F128" s="6">
        <v>3</v>
      </c>
      <c r="G128" s="6">
        <v>4</v>
      </c>
    </row>
    <row r="129" spans="1:7" ht="20.100000000000001" customHeight="1">
      <c r="A129" s="6" t="s">
        <v>321</v>
      </c>
      <c r="B129" s="26" t="s">
        <v>477</v>
      </c>
      <c r="C129" s="26"/>
      <c r="D129" s="26"/>
      <c r="E129" s="26"/>
      <c r="F129" s="9">
        <v>2000000</v>
      </c>
      <c r="G129" s="9">
        <v>62000</v>
      </c>
    </row>
    <row r="130" spans="1:7" ht="20.100000000000001" customHeight="1">
      <c r="A130" s="6" t="s">
        <v>57</v>
      </c>
      <c r="B130" s="26" t="s">
        <v>478</v>
      </c>
      <c r="C130" s="26"/>
      <c r="D130" s="26"/>
      <c r="E130" s="26"/>
      <c r="F130" s="9">
        <v>2000000</v>
      </c>
      <c r="G130" s="9">
        <v>440000</v>
      </c>
    </row>
    <row r="131" spans="1:7" ht="20.100000000000001" customHeight="1">
      <c r="A131" s="6" t="s">
        <v>421</v>
      </c>
      <c r="B131" s="26" t="s">
        <v>479</v>
      </c>
      <c r="C131" s="26"/>
      <c r="D131" s="26"/>
      <c r="E131" s="26"/>
      <c r="F131" s="9">
        <v>2000000</v>
      </c>
      <c r="G131" s="9">
        <v>102000</v>
      </c>
    </row>
    <row r="132" spans="1:7" ht="24.95" customHeight="1">
      <c r="A132" s="25" t="s">
        <v>455</v>
      </c>
      <c r="B132" s="25"/>
      <c r="C132" s="25"/>
      <c r="D132" s="25"/>
      <c r="E132" s="25"/>
      <c r="F132" s="25"/>
      <c r="G132" s="11">
        <f>SUBTOTAL(9,G129:G131)</f>
        <v>604000</v>
      </c>
    </row>
    <row r="133" spans="1:7" ht="24.95" customHeight="1"/>
    <row r="134" spans="1:7" ht="20.100000000000001" customHeight="1">
      <c r="A134" s="23" t="s">
        <v>405</v>
      </c>
      <c r="B134" s="23"/>
      <c r="C134" s="24" t="s">
        <v>188</v>
      </c>
      <c r="D134" s="24"/>
      <c r="E134" s="24"/>
      <c r="F134" s="24"/>
      <c r="G134" s="24"/>
    </row>
    <row r="135" spans="1:7" ht="20.100000000000001" customHeight="1">
      <c r="A135" s="23" t="s">
        <v>406</v>
      </c>
      <c r="B135" s="23"/>
      <c r="C135" s="24" t="s">
        <v>407</v>
      </c>
      <c r="D135" s="24"/>
      <c r="E135" s="24"/>
      <c r="F135" s="24"/>
      <c r="G135" s="24"/>
    </row>
    <row r="136" spans="1:7" ht="24.95" customHeight="1">
      <c r="A136" s="23" t="s">
        <v>408</v>
      </c>
      <c r="B136" s="23"/>
      <c r="C136" s="24" t="s">
        <v>385</v>
      </c>
      <c r="D136" s="24"/>
      <c r="E136" s="24"/>
      <c r="F136" s="24"/>
      <c r="G136" s="24"/>
    </row>
    <row r="137" spans="1:7" ht="15" customHeight="1"/>
    <row r="138" spans="1:7" ht="50.1" customHeight="1">
      <c r="A138" s="15" t="s">
        <v>473</v>
      </c>
      <c r="B138" s="15"/>
      <c r="C138" s="15"/>
      <c r="D138" s="15"/>
      <c r="E138" s="15"/>
      <c r="F138" s="15"/>
      <c r="G138" s="15"/>
    </row>
    <row r="139" spans="1:7" ht="15" customHeight="1"/>
    <row r="140" spans="1:7" ht="50.1" customHeight="1">
      <c r="A140" s="6" t="s">
        <v>315</v>
      </c>
      <c r="B140" s="21" t="s">
        <v>474</v>
      </c>
      <c r="C140" s="21"/>
      <c r="D140" s="21"/>
      <c r="E140" s="21"/>
      <c r="F140" s="6" t="s">
        <v>475</v>
      </c>
      <c r="G140" s="6" t="s">
        <v>476</v>
      </c>
    </row>
    <row r="141" spans="1:7" ht="15" customHeight="1">
      <c r="A141" s="6">
        <v>1</v>
      </c>
      <c r="B141" s="21">
        <v>2</v>
      </c>
      <c r="C141" s="21"/>
      <c r="D141" s="21"/>
      <c r="E141" s="21"/>
      <c r="F141" s="6">
        <v>3</v>
      </c>
      <c r="G141" s="6">
        <v>4</v>
      </c>
    </row>
    <row r="142" spans="1:7" ht="20.100000000000001" customHeight="1">
      <c r="A142" s="6" t="s">
        <v>321</v>
      </c>
      <c r="B142" s="26" t="s">
        <v>477</v>
      </c>
      <c r="C142" s="26"/>
      <c r="D142" s="26"/>
      <c r="E142" s="26"/>
      <c r="F142" s="9">
        <v>30834891.609999999</v>
      </c>
      <c r="G142" s="9">
        <v>955881.64</v>
      </c>
    </row>
    <row r="143" spans="1:7" ht="20.100000000000001" customHeight="1">
      <c r="A143" s="6" t="s">
        <v>57</v>
      </c>
      <c r="B143" s="26" t="s">
        <v>478</v>
      </c>
      <c r="C143" s="26"/>
      <c r="D143" s="26"/>
      <c r="E143" s="26"/>
      <c r="F143" s="9">
        <v>33894933.409999996</v>
      </c>
      <c r="G143" s="9">
        <v>7456885.3499999996</v>
      </c>
    </row>
    <row r="144" spans="1:7" ht="20.100000000000001" customHeight="1">
      <c r="A144" s="6" t="s">
        <v>421</v>
      </c>
      <c r="B144" s="26" t="s">
        <v>479</v>
      </c>
      <c r="C144" s="26"/>
      <c r="D144" s="26"/>
      <c r="E144" s="26"/>
      <c r="F144" s="9">
        <v>33894933.409999996</v>
      </c>
      <c r="G144" s="9">
        <v>1728641.6</v>
      </c>
    </row>
    <row r="145" spans="1:7" ht="24.95" customHeight="1">
      <c r="A145" s="25" t="s">
        <v>455</v>
      </c>
      <c r="B145" s="25"/>
      <c r="C145" s="25"/>
      <c r="D145" s="25"/>
      <c r="E145" s="25"/>
      <c r="F145" s="25"/>
      <c r="G145" s="11">
        <f>SUBTOTAL(9,G142:G144)</f>
        <v>10141408.59</v>
      </c>
    </row>
    <row r="146" spans="1:7" ht="20.100000000000001" customHeight="1"/>
    <row r="147" spans="1:7" ht="24.95" customHeight="1">
      <c r="A147" s="23" t="s">
        <v>408</v>
      </c>
      <c r="B147" s="23"/>
      <c r="C147" s="24" t="s">
        <v>379</v>
      </c>
      <c r="D147" s="24"/>
      <c r="E147" s="24"/>
      <c r="F147" s="24"/>
      <c r="G147" s="24"/>
    </row>
    <row r="148" spans="1:7" ht="15" customHeight="1"/>
    <row r="149" spans="1:7" ht="50.1" customHeight="1">
      <c r="A149" s="15" t="s">
        <v>480</v>
      </c>
      <c r="B149" s="15"/>
      <c r="C149" s="15"/>
      <c r="D149" s="15"/>
      <c r="E149" s="15"/>
      <c r="F149" s="15"/>
      <c r="G149" s="15"/>
    </row>
    <row r="150" spans="1:7" ht="15" customHeight="1"/>
    <row r="151" spans="1:7" ht="50.1" customHeight="1">
      <c r="A151" s="6" t="s">
        <v>315</v>
      </c>
      <c r="B151" s="21" t="s">
        <v>42</v>
      </c>
      <c r="C151" s="21"/>
      <c r="D151" s="21"/>
      <c r="E151" s="6" t="s">
        <v>459</v>
      </c>
      <c r="F151" s="6" t="s">
        <v>460</v>
      </c>
      <c r="G151" s="6" t="s">
        <v>461</v>
      </c>
    </row>
    <row r="152" spans="1:7" ht="20.100000000000001" customHeight="1">
      <c r="A152" s="6" t="s">
        <v>54</v>
      </c>
      <c r="B152" s="21" t="s">
        <v>54</v>
      </c>
      <c r="C152" s="21"/>
      <c r="D152" s="21"/>
      <c r="E152" s="6" t="s">
        <v>54</v>
      </c>
      <c r="F152" s="6" t="s">
        <v>54</v>
      </c>
      <c r="G152" s="6" t="s">
        <v>54</v>
      </c>
    </row>
    <row r="153" spans="1:7" ht="20.100000000000001" customHeight="1"/>
    <row r="154" spans="1:7" ht="24.95" customHeight="1">
      <c r="A154" s="23" t="s">
        <v>408</v>
      </c>
      <c r="B154" s="23"/>
      <c r="C154" s="24" t="s">
        <v>382</v>
      </c>
      <c r="D154" s="24"/>
      <c r="E154" s="24"/>
      <c r="F154" s="24"/>
      <c r="G154" s="24"/>
    </row>
    <row r="155" spans="1:7" ht="15" customHeight="1"/>
    <row r="156" spans="1:7" ht="50.1" customHeight="1">
      <c r="A156" s="15" t="s">
        <v>480</v>
      </c>
      <c r="B156" s="15"/>
      <c r="C156" s="15"/>
      <c r="D156" s="15"/>
      <c r="E156" s="15"/>
      <c r="F156" s="15"/>
      <c r="G156" s="15"/>
    </row>
    <row r="157" spans="1:7" ht="15" customHeight="1"/>
    <row r="158" spans="1:7" ht="50.1" customHeight="1">
      <c r="A158" s="6" t="s">
        <v>315</v>
      </c>
      <c r="B158" s="21" t="s">
        <v>42</v>
      </c>
      <c r="C158" s="21"/>
      <c r="D158" s="21"/>
      <c r="E158" s="6" t="s">
        <v>459</v>
      </c>
      <c r="F158" s="6" t="s">
        <v>460</v>
      </c>
      <c r="G158" s="6" t="s">
        <v>461</v>
      </c>
    </row>
    <row r="159" spans="1:7" ht="20.100000000000001" customHeight="1">
      <c r="A159" s="6" t="s">
        <v>54</v>
      </c>
      <c r="B159" s="21" t="s">
        <v>54</v>
      </c>
      <c r="C159" s="21"/>
      <c r="D159" s="21"/>
      <c r="E159" s="6" t="s">
        <v>54</v>
      </c>
      <c r="F159" s="6" t="s">
        <v>54</v>
      </c>
      <c r="G159" s="6" t="s">
        <v>54</v>
      </c>
    </row>
    <row r="160" spans="1:7" ht="20.100000000000001" customHeight="1"/>
    <row r="161" spans="1:7" ht="24.95" customHeight="1">
      <c r="A161" s="23" t="s">
        <v>408</v>
      </c>
      <c r="B161" s="23"/>
      <c r="C161" s="24" t="s">
        <v>385</v>
      </c>
      <c r="D161" s="24"/>
      <c r="E161" s="24"/>
      <c r="F161" s="24"/>
      <c r="G161" s="24"/>
    </row>
    <row r="162" spans="1:7" ht="15" customHeight="1"/>
    <row r="163" spans="1:7" ht="50.1" customHeight="1">
      <c r="A163" s="15" t="s">
        <v>480</v>
      </c>
      <c r="B163" s="15"/>
      <c r="C163" s="15"/>
      <c r="D163" s="15"/>
      <c r="E163" s="15"/>
      <c r="F163" s="15"/>
      <c r="G163" s="15"/>
    </row>
    <row r="164" spans="1:7" ht="15" customHeight="1"/>
    <row r="165" spans="1:7" ht="50.1" customHeight="1">
      <c r="A165" s="6" t="s">
        <v>315</v>
      </c>
      <c r="B165" s="21" t="s">
        <v>42</v>
      </c>
      <c r="C165" s="21"/>
      <c r="D165" s="21"/>
      <c r="E165" s="6" t="s">
        <v>459</v>
      </c>
      <c r="F165" s="6" t="s">
        <v>460</v>
      </c>
      <c r="G165" s="6" t="s">
        <v>461</v>
      </c>
    </row>
    <row r="166" spans="1:7" ht="20.100000000000001" customHeight="1">
      <c r="A166" s="6" t="s">
        <v>54</v>
      </c>
      <c r="B166" s="21" t="s">
        <v>54</v>
      </c>
      <c r="C166" s="21"/>
      <c r="D166" s="21"/>
      <c r="E166" s="6" t="s">
        <v>54</v>
      </c>
      <c r="F166" s="6" t="s">
        <v>54</v>
      </c>
      <c r="G166" s="6" t="s">
        <v>54</v>
      </c>
    </row>
    <row r="167" spans="1:7" ht="24.95" customHeight="1"/>
    <row r="168" spans="1:7" ht="20.100000000000001" customHeight="1">
      <c r="A168" s="23" t="s">
        <v>405</v>
      </c>
      <c r="B168" s="23"/>
      <c r="C168" s="24" t="s">
        <v>241</v>
      </c>
      <c r="D168" s="24"/>
      <c r="E168" s="24"/>
      <c r="F168" s="24"/>
      <c r="G168" s="24"/>
    </row>
    <row r="169" spans="1:7" ht="20.100000000000001" customHeight="1">
      <c r="A169" s="23" t="s">
        <v>406</v>
      </c>
      <c r="B169" s="23"/>
      <c r="C169" s="24" t="s">
        <v>407</v>
      </c>
      <c r="D169" s="24"/>
      <c r="E169" s="24"/>
      <c r="F169" s="24"/>
      <c r="G169" s="24"/>
    </row>
    <row r="170" spans="1:7" ht="24.95" customHeight="1">
      <c r="A170" s="23" t="s">
        <v>408</v>
      </c>
      <c r="B170" s="23"/>
      <c r="C170" s="24" t="s">
        <v>379</v>
      </c>
      <c r="D170" s="24"/>
      <c r="E170" s="24"/>
      <c r="F170" s="24"/>
      <c r="G170" s="24"/>
    </row>
    <row r="171" spans="1:7" ht="15" customHeight="1"/>
    <row r="172" spans="1:7" ht="24.95" customHeight="1">
      <c r="A172" s="15" t="s">
        <v>481</v>
      </c>
      <c r="B172" s="15"/>
      <c r="C172" s="15"/>
      <c r="D172" s="15"/>
      <c r="E172" s="15"/>
      <c r="F172" s="15"/>
      <c r="G172" s="15"/>
    </row>
    <row r="173" spans="1:7" ht="15" customHeight="1"/>
    <row r="174" spans="1:7" ht="60" customHeight="1">
      <c r="A174" s="6" t="s">
        <v>315</v>
      </c>
      <c r="B174" s="21" t="s">
        <v>463</v>
      </c>
      <c r="C174" s="21"/>
      <c r="D174" s="21"/>
      <c r="E174" s="6" t="s">
        <v>482</v>
      </c>
      <c r="F174" s="6" t="s">
        <v>483</v>
      </c>
      <c r="G174" s="6" t="s">
        <v>484</v>
      </c>
    </row>
    <row r="175" spans="1:7" ht="15" customHeight="1">
      <c r="A175" s="6">
        <v>1</v>
      </c>
      <c r="B175" s="21">
        <v>2</v>
      </c>
      <c r="C175" s="21"/>
      <c r="D175" s="21"/>
      <c r="E175" s="6">
        <v>3</v>
      </c>
      <c r="F175" s="6">
        <v>4</v>
      </c>
      <c r="G175" s="6">
        <v>5</v>
      </c>
    </row>
    <row r="176" spans="1:7" ht="20.100000000000001" customHeight="1">
      <c r="A176" s="6" t="s">
        <v>321</v>
      </c>
      <c r="B176" s="26" t="s">
        <v>485</v>
      </c>
      <c r="C176" s="26"/>
      <c r="D176" s="26"/>
      <c r="E176" s="9">
        <v>43083466.899999999</v>
      </c>
      <c r="F176" s="9">
        <v>1.5</v>
      </c>
      <c r="G176" s="9">
        <v>646252</v>
      </c>
    </row>
    <row r="177" spans="1:7" ht="24.95" customHeight="1">
      <c r="A177" s="25" t="s">
        <v>455</v>
      </c>
      <c r="B177" s="25"/>
      <c r="C177" s="25"/>
      <c r="D177" s="25"/>
      <c r="E177" s="25"/>
      <c r="F177" s="25"/>
      <c r="G177" s="11">
        <f>SUBTOTAL(9,G176:G176)</f>
        <v>646252</v>
      </c>
    </row>
    <row r="178" spans="1:7" ht="24.95" customHeight="1"/>
    <row r="179" spans="1:7" ht="20.100000000000001" customHeight="1">
      <c r="A179" s="23" t="s">
        <v>405</v>
      </c>
      <c r="B179" s="23"/>
      <c r="C179" s="24" t="s">
        <v>241</v>
      </c>
      <c r="D179" s="24"/>
      <c r="E179" s="24"/>
      <c r="F179" s="24"/>
      <c r="G179" s="24"/>
    </row>
    <row r="180" spans="1:7" ht="20.100000000000001" customHeight="1">
      <c r="A180" s="23" t="s">
        <v>406</v>
      </c>
      <c r="B180" s="23"/>
      <c r="C180" s="24" t="s">
        <v>407</v>
      </c>
      <c r="D180" s="24"/>
      <c r="E180" s="24"/>
      <c r="F180" s="24"/>
      <c r="G180" s="24"/>
    </row>
    <row r="181" spans="1:7" ht="24.95" customHeight="1">
      <c r="A181" s="23" t="s">
        <v>408</v>
      </c>
      <c r="B181" s="23"/>
      <c r="C181" s="24" t="s">
        <v>382</v>
      </c>
      <c r="D181" s="24"/>
      <c r="E181" s="24"/>
      <c r="F181" s="24"/>
      <c r="G181" s="24"/>
    </row>
    <row r="182" spans="1:7" ht="15" customHeight="1"/>
    <row r="183" spans="1:7" ht="24.95" customHeight="1">
      <c r="A183" s="15" t="s">
        <v>481</v>
      </c>
      <c r="B183" s="15"/>
      <c r="C183" s="15"/>
      <c r="D183" s="15"/>
      <c r="E183" s="15"/>
      <c r="F183" s="15"/>
      <c r="G183" s="15"/>
    </row>
    <row r="184" spans="1:7" ht="15" customHeight="1"/>
    <row r="185" spans="1:7" ht="60" customHeight="1">
      <c r="A185" s="6" t="s">
        <v>315</v>
      </c>
      <c r="B185" s="21" t="s">
        <v>463</v>
      </c>
      <c r="C185" s="21"/>
      <c r="D185" s="21"/>
      <c r="E185" s="6" t="s">
        <v>482</v>
      </c>
      <c r="F185" s="6" t="s">
        <v>483</v>
      </c>
      <c r="G185" s="6" t="s">
        <v>484</v>
      </c>
    </row>
    <row r="186" spans="1:7" ht="15" customHeight="1">
      <c r="A186" s="6">
        <v>1</v>
      </c>
      <c r="B186" s="21">
        <v>2</v>
      </c>
      <c r="C186" s="21"/>
      <c r="D186" s="21"/>
      <c r="E186" s="6">
        <v>3</v>
      </c>
      <c r="F186" s="6">
        <v>4</v>
      </c>
      <c r="G186" s="6">
        <v>5</v>
      </c>
    </row>
    <row r="187" spans="1:7" ht="20.100000000000001" customHeight="1">
      <c r="A187" s="6" t="s">
        <v>321</v>
      </c>
      <c r="B187" s="26" t="s">
        <v>485</v>
      </c>
      <c r="C187" s="26"/>
      <c r="D187" s="26"/>
      <c r="E187" s="9">
        <v>43083466.899999999</v>
      </c>
      <c r="F187" s="9">
        <v>1.5</v>
      </c>
      <c r="G187" s="9">
        <v>646252</v>
      </c>
    </row>
    <row r="188" spans="1:7" ht="24.95" customHeight="1">
      <c r="A188" s="25" t="s">
        <v>455</v>
      </c>
      <c r="B188" s="25"/>
      <c r="C188" s="25"/>
      <c r="D188" s="25"/>
      <c r="E188" s="25"/>
      <c r="F188" s="25"/>
      <c r="G188" s="11">
        <f>SUBTOTAL(9,G187:G187)</f>
        <v>646252</v>
      </c>
    </row>
    <row r="189" spans="1:7" ht="24.95" customHeight="1"/>
    <row r="190" spans="1:7" ht="20.100000000000001" customHeight="1">
      <c r="A190" s="23" t="s">
        <v>405</v>
      </c>
      <c r="B190" s="23"/>
      <c r="C190" s="24" t="s">
        <v>241</v>
      </c>
      <c r="D190" s="24"/>
      <c r="E190" s="24"/>
      <c r="F190" s="24"/>
      <c r="G190" s="24"/>
    </row>
    <row r="191" spans="1:7" ht="20.100000000000001" customHeight="1">
      <c r="A191" s="23" t="s">
        <v>406</v>
      </c>
      <c r="B191" s="23"/>
      <c r="C191" s="24" t="s">
        <v>407</v>
      </c>
      <c r="D191" s="24"/>
      <c r="E191" s="24"/>
      <c r="F191" s="24"/>
      <c r="G191" s="24"/>
    </row>
    <row r="192" spans="1:7" ht="24.95" customHeight="1">
      <c r="A192" s="23" t="s">
        <v>408</v>
      </c>
      <c r="B192" s="23"/>
      <c r="C192" s="24" t="s">
        <v>385</v>
      </c>
      <c r="D192" s="24"/>
      <c r="E192" s="24"/>
      <c r="F192" s="24"/>
      <c r="G192" s="24"/>
    </row>
    <row r="193" spans="1:7" ht="15" customHeight="1"/>
    <row r="194" spans="1:7" ht="24.95" customHeight="1">
      <c r="A194" s="15" t="s">
        <v>481</v>
      </c>
      <c r="B194" s="15"/>
      <c r="C194" s="15"/>
      <c r="D194" s="15"/>
      <c r="E194" s="15"/>
      <c r="F194" s="15"/>
      <c r="G194" s="15"/>
    </row>
    <row r="195" spans="1:7" ht="15" customHeight="1"/>
    <row r="196" spans="1:7" ht="60" customHeight="1">
      <c r="A196" s="6" t="s">
        <v>315</v>
      </c>
      <c r="B196" s="21" t="s">
        <v>463</v>
      </c>
      <c r="C196" s="21"/>
      <c r="D196" s="21"/>
      <c r="E196" s="6" t="s">
        <v>482</v>
      </c>
      <c r="F196" s="6" t="s">
        <v>483</v>
      </c>
      <c r="G196" s="6" t="s">
        <v>484</v>
      </c>
    </row>
    <row r="197" spans="1:7" ht="15" customHeight="1">
      <c r="A197" s="6">
        <v>1</v>
      </c>
      <c r="B197" s="21">
        <v>2</v>
      </c>
      <c r="C197" s="21"/>
      <c r="D197" s="21"/>
      <c r="E197" s="6">
        <v>3</v>
      </c>
      <c r="F197" s="6">
        <v>4</v>
      </c>
      <c r="G197" s="6">
        <v>5</v>
      </c>
    </row>
    <row r="198" spans="1:7" ht="20.100000000000001" customHeight="1">
      <c r="A198" s="6" t="s">
        <v>321</v>
      </c>
      <c r="B198" s="26" t="s">
        <v>485</v>
      </c>
      <c r="C198" s="26"/>
      <c r="D198" s="26"/>
      <c r="E198" s="9">
        <v>43083466.899999999</v>
      </c>
      <c r="F198" s="9">
        <v>1.5</v>
      </c>
      <c r="G198" s="9">
        <v>646252</v>
      </c>
    </row>
    <row r="199" spans="1:7" ht="24.95" customHeight="1">
      <c r="A199" s="25" t="s">
        <v>455</v>
      </c>
      <c r="B199" s="25"/>
      <c r="C199" s="25"/>
      <c r="D199" s="25"/>
      <c r="E199" s="25"/>
      <c r="F199" s="25"/>
      <c r="G199" s="11">
        <f>SUBTOTAL(9,G198:G198)</f>
        <v>646252</v>
      </c>
    </row>
    <row r="200" spans="1:7" ht="20.100000000000001" customHeight="1"/>
    <row r="201" spans="1:7" ht="24.95" customHeight="1">
      <c r="A201" s="23" t="s">
        <v>408</v>
      </c>
      <c r="B201" s="23"/>
      <c r="C201" s="24" t="s">
        <v>379</v>
      </c>
      <c r="D201" s="24"/>
      <c r="E201" s="24"/>
      <c r="F201" s="24"/>
      <c r="G201" s="24"/>
    </row>
    <row r="202" spans="1:7" ht="15" customHeight="1"/>
    <row r="203" spans="1:7" ht="24.95" customHeight="1">
      <c r="A203" s="15" t="s">
        <v>486</v>
      </c>
      <c r="B203" s="15"/>
      <c r="C203" s="15"/>
      <c r="D203" s="15"/>
      <c r="E203" s="15"/>
      <c r="F203" s="15"/>
      <c r="G203" s="15"/>
    </row>
    <row r="204" spans="1:7" ht="15" customHeight="1"/>
    <row r="205" spans="1:7" ht="50.1" customHeight="1">
      <c r="A205" s="6" t="s">
        <v>315</v>
      </c>
      <c r="B205" s="21" t="s">
        <v>42</v>
      </c>
      <c r="C205" s="21"/>
      <c r="D205" s="21"/>
      <c r="E205" s="6" t="s">
        <v>459</v>
      </c>
      <c r="F205" s="6" t="s">
        <v>460</v>
      </c>
      <c r="G205" s="6" t="s">
        <v>461</v>
      </c>
    </row>
    <row r="206" spans="1:7" ht="20.100000000000001" customHeight="1">
      <c r="A206" s="6" t="s">
        <v>54</v>
      </c>
      <c r="B206" s="21" t="s">
        <v>54</v>
      </c>
      <c r="C206" s="21"/>
      <c r="D206" s="21"/>
      <c r="E206" s="6" t="s">
        <v>54</v>
      </c>
      <c r="F206" s="6" t="s">
        <v>54</v>
      </c>
      <c r="G206" s="6" t="s">
        <v>54</v>
      </c>
    </row>
    <row r="207" spans="1:7" ht="20.100000000000001" customHeight="1"/>
    <row r="208" spans="1:7" ht="24.95" customHeight="1">
      <c r="A208" s="23" t="s">
        <v>408</v>
      </c>
      <c r="B208" s="23"/>
      <c r="C208" s="24" t="s">
        <v>382</v>
      </c>
      <c r="D208" s="24"/>
      <c r="E208" s="24"/>
      <c r="F208" s="24"/>
      <c r="G208" s="24"/>
    </row>
    <row r="209" spans="1:7" ht="15" customHeight="1"/>
    <row r="210" spans="1:7" ht="24.95" customHeight="1">
      <c r="A210" s="15" t="s">
        <v>486</v>
      </c>
      <c r="B210" s="15"/>
      <c r="C210" s="15"/>
      <c r="D210" s="15"/>
      <c r="E210" s="15"/>
      <c r="F210" s="15"/>
      <c r="G210" s="15"/>
    </row>
    <row r="211" spans="1:7" ht="15" customHeight="1"/>
    <row r="212" spans="1:7" ht="50.1" customHeight="1">
      <c r="A212" s="6" t="s">
        <v>315</v>
      </c>
      <c r="B212" s="21" t="s">
        <v>42</v>
      </c>
      <c r="C212" s="21"/>
      <c r="D212" s="21"/>
      <c r="E212" s="6" t="s">
        <v>459</v>
      </c>
      <c r="F212" s="6" t="s">
        <v>460</v>
      </c>
      <c r="G212" s="6" t="s">
        <v>461</v>
      </c>
    </row>
    <row r="213" spans="1:7" ht="20.100000000000001" customHeight="1">
      <c r="A213" s="6" t="s">
        <v>54</v>
      </c>
      <c r="B213" s="21" t="s">
        <v>54</v>
      </c>
      <c r="C213" s="21"/>
      <c r="D213" s="21"/>
      <c r="E213" s="6" t="s">
        <v>54</v>
      </c>
      <c r="F213" s="6" t="s">
        <v>54</v>
      </c>
      <c r="G213" s="6" t="s">
        <v>54</v>
      </c>
    </row>
    <row r="214" spans="1:7" ht="20.100000000000001" customHeight="1"/>
    <row r="215" spans="1:7" ht="24.95" customHeight="1">
      <c r="A215" s="23" t="s">
        <v>408</v>
      </c>
      <c r="B215" s="23"/>
      <c r="C215" s="24" t="s">
        <v>385</v>
      </c>
      <c r="D215" s="24"/>
      <c r="E215" s="24"/>
      <c r="F215" s="24"/>
      <c r="G215" s="24"/>
    </row>
    <row r="216" spans="1:7" ht="15" customHeight="1"/>
    <row r="217" spans="1:7" ht="24.95" customHeight="1">
      <c r="A217" s="15" t="s">
        <v>486</v>
      </c>
      <c r="B217" s="15"/>
      <c r="C217" s="15"/>
      <c r="D217" s="15"/>
      <c r="E217" s="15"/>
      <c r="F217" s="15"/>
      <c r="G217" s="15"/>
    </row>
    <row r="218" spans="1:7" ht="15" customHeight="1"/>
    <row r="219" spans="1:7" ht="50.1" customHeight="1">
      <c r="A219" s="6" t="s">
        <v>315</v>
      </c>
      <c r="B219" s="21" t="s">
        <v>42</v>
      </c>
      <c r="C219" s="21"/>
      <c r="D219" s="21"/>
      <c r="E219" s="6" t="s">
        <v>459</v>
      </c>
      <c r="F219" s="6" t="s">
        <v>460</v>
      </c>
      <c r="G219" s="6" t="s">
        <v>461</v>
      </c>
    </row>
    <row r="220" spans="1:7" ht="20.100000000000001" customHeight="1">
      <c r="A220" s="6" t="s">
        <v>54</v>
      </c>
      <c r="B220" s="21" t="s">
        <v>54</v>
      </c>
      <c r="C220" s="21"/>
      <c r="D220" s="21"/>
      <c r="E220" s="6" t="s">
        <v>54</v>
      </c>
      <c r="F220" s="6" t="s">
        <v>54</v>
      </c>
      <c r="G220" s="6" t="s">
        <v>54</v>
      </c>
    </row>
    <row r="221" spans="1:7" ht="24.95" customHeight="1"/>
    <row r="222" spans="1:7" ht="20.100000000000001" customHeight="1">
      <c r="A222" s="23" t="s">
        <v>405</v>
      </c>
      <c r="B222" s="23"/>
      <c r="C222" s="24" t="s">
        <v>253</v>
      </c>
      <c r="D222" s="24"/>
      <c r="E222" s="24"/>
      <c r="F222" s="24"/>
      <c r="G222" s="24"/>
    </row>
    <row r="223" spans="1:7" ht="20.100000000000001" customHeight="1">
      <c r="A223" s="23" t="s">
        <v>406</v>
      </c>
      <c r="B223" s="23"/>
      <c r="C223" s="24" t="s">
        <v>456</v>
      </c>
      <c r="D223" s="24"/>
      <c r="E223" s="24"/>
      <c r="F223" s="24"/>
      <c r="G223" s="24"/>
    </row>
    <row r="224" spans="1:7" ht="24.95" customHeight="1">
      <c r="A224" s="23" t="s">
        <v>408</v>
      </c>
      <c r="B224" s="23"/>
      <c r="C224" s="24" t="s">
        <v>379</v>
      </c>
      <c r="D224" s="24"/>
      <c r="E224" s="24"/>
      <c r="F224" s="24"/>
      <c r="G224" s="24"/>
    </row>
    <row r="225" spans="1:7" ht="15" customHeight="1"/>
    <row r="226" spans="1:7" ht="24.95" customHeight="1">
      <c r="A226" s="15" t="s">
        <v>487</v>
      </c>
      <c r="B226" s="15"/>
      <c r="C226" s="15"/>
      <c r="D226" s="15"/>
      <c r="E226" s="15"/>
      <c r="F226" s="15"/>
      <c r="G226" s="15"/>
    </row>
    <row r="227" spans="1:7" ht="15" customHeight="1"/>
    <row r="228" spans="1:7" ht="50.1" customHeight="1">
      <c r="A228" s="6" t="s">
        <v>315</v>
      </c>
      <c r="B228" s="21" t="s">
        <v>42</v>
      </c>
      <c r="C228" s="21"/>
      <c r="D228" s="21"/>
      <c r="E228" s="6" t="s">
        <v>459</v>
      </c>
      <c r="F228" s="6" t="s">
        <v>460</v>
      </c>
      <c r="G228" s="6" t="s">
        <v>461</v>
      </c>
    </row>
    <row r="229" spans="1:7" ht="15" customHeight="1">
      <c r="A229" s="6">
        <v>1</v>
      </c>
      <c r="B229" s="21">
        <v>2</v>
      </c>
      <c r="C229" s="21"/>
      <c r="D229" s="21"/>
      <c r="E229" s="6">
        <v>3</v>
      </c>
      <c r="F229" s="6">
        <v>4</v>
      </c>
      <c r="G229" s="6">
        <v>5</v>
      </c>
    </row>
    <row r="230" spans="1:7" ht="20.100000000000001" customHeight="1">
      <c r="A230" s="6" t="s">
        <v>321</v>
      </c>
      <c r="B230" s="26" t="s">
        <v>488</v>
      </c>
      <c r="C230" s="26"/>
      <c r="D230" s="26"/>
      <c r="E230" s="9">
        <v>15000</v>
      </c>
      <c r="F230" s="9">
        <v>1</v>
      </c>
      <c r="G230" s="9">
        <v>15000</v>
      </c>
    </row>
    <row r="231" spans="1:7" ht="20.100000000000001" customHeight="1">
      <c r="A231" s="6" t="s">
        <v>321</v>
      </c>
      <c r="B231" s="26" t="s">
        <v>488</v>
      </c>
      <c r="C231" s="26"/>
      <c r="D231" s="26"/>
      <c r="E231" s="9">
        <v>1000</v>
      </c>
      <c r="F231" s="9">
        <v>1</v>
      </c>
      <c r="G231" s="9">
        <v>1000</v>
      </c>
    </row>
    <row r="232" spans="1:7" ht="24.95" customHeight="1">
      <c r="A232" s="25" t="s">
        <v>455</v>
      </c>
      <c r="B232" s="25"/>
      <c r="C232" s="25"/>
      <c r="D232" s="25"/>
      <c r="E232" s="25"/>
      <c r="F232" s="25"/>
      <c r="G232" s="11">
        <f>SUBTOTAL(9,G230:G231)</f>
        <v>16000</v>
      </c>
    </row>
    <row r="233" spans="1:7" ht="24.95" customHeight="1"/>
    <row r="234" spans="1:7" ht="20.100000000000001" customHeight="1">
      <c r="A234" s="23" t="s">
        <v>405</v>
      </c>
      <c r="B234" s="23"/>
      <c r="C234" s="24" t="s">
        <v>253</v>
      </c>
      <c r="D234" s="24"/>
      <c r="E234" s="24"/>
      <c r="F234" s="24"/>
      <c r="G234" s="24"/>
    </row>
    <row r="235" spans="1:7" ht="20.100000000000001" customHeight="1">
      <c r="A235" s="23" t="s">
        <v>406</v>
      </c>
      <c r="B235" s="23"/>
      <c r="C235" s="24" t="s">
        <v>456</v>
      </c>
      <c r="D235" s="24"/>
      <c r="E235" s="24"/>
      <c r="F235" s="24"/>
      <c r="G235" s="24"/>
    </row>
    <row r="236" spans="1:7" ht="24.95" customHeight="1">
      <c r="A236" s="23" t="s">
        <v>408</v>
      </c>
      <c r="B236" s="23"/>
      <c r="C236" s="24" t="s">
        <v>382</v>
      </c>
      <c r="D236" s="24"/>
      <c r="E236" s="24"/>
      <c r="F236" s="24"/>
      <c r="G236" s="24"/>
    </row>
    <row r="237" spans="1:7" ht="15" customHeight="1"/>
    <row r="238" spans="1:7" ht="24.95" customHeight="1">
      <c r="A238" s="15" t="s">
        <v>487</v>
      </c>
      <c r="B238" s="15"/>
      <c r="C238" s="15"/>
      <c r="D238" s="15"/>
      <c r="E238" s="15"/>
      <c r="F238" s="15"/>
      <c r="G238" s="15"/>
    </row>
    <row r="239" spans="1:7" ht="15" customHeight="1"/>
    <row r="240" spans="1:7" ht="50.1" customHeight="1">
      <c r="A240" s="6" t="s">
        <v>315</v>
      </c>
      <c r="B240" s="21" t="s">
        <v>42</v>
      </c>
      <c r="C240" s="21"/>
      <c r="D240" s="21"/>
      <c r="E240" s="6" t="s">
        <v>459</v>
      </c>
      <c r="F240" s="6" t="s">
        <v>460</v>
      </c>
      <c r="G240" s="6" t="s">
        <v>461</v>
      </c>
    </row>
    <row r="241" spans="1:7" ht="15" customHeight="1">
      <c r="A241" s="6">
        <v>1</v>
      </c>
      <c r="B241" s="21">
        <v>2</v>
      </c>
      <c r="C241" s="21"/>
      <c r="D241" s="21"/>
      <c r="E241" s="6">
        <v>3</v>
      </c>
      <c r="F241" s="6">
        <v>4</v>
      </c>
      <c r="G241" s="6">
        <v>5</v>
      </c>
    </row>
    <row r="242" spans="1:7" ht="20.100000000000001" customHeight="1">
      <c r="A242" s="6" t="s">
        <v>321</v>
      </c>
      <c r="B242" s="26" t="s">
        <v>488</v>
      </c>
      <c r="C242" s="26"/>
      <c r="D242" s="26"/>
      <c r="E242" s="9">
        <v>15000</v>
      </c>
      <c r="F242" s="9">
        <v>1</v>
      </c>
      <c r="G242" s="9">
        <v>15000</v>
      </c>
    </row>
    <row r="243" spans="1:7" ht="20.100000000000001" customHeight="1">
      <c r="A243" s="6" t="s">
        <v>321</v>
      </c>
      <c r="B243" s="26" t="s">
        <v>488</v>
      </c>
      <c r="C243" s="26"/>
      <c r="D243" s="26"/>
      <c r="E243" s="9">
        <v>1000</v>
      </c>
      <c r="F243" s="9">
        <v>1</v>
      </c>
      <c r="G243" s="9">
        <v>1000</v>
      </c>
    </row>
    <row r="244" spans="1:7" ht="24.95" customHeight="1">
      <c r="A244" s="25" t="s">
        <v>455</v>
      </c>
      <c r="B244" s="25"/>
      <c r="C244" s="25"/>
      <c r="D244" s="25"/>
      <c r="E244" s="25"/>
      <c r="F244" s="25"/>
      <c r="G244" s="11">
        <f>SUBTOTAL(9,G242:G243)</f>
        <v>16000</v>
      </c>
    </row>
    <row r="245" spans="1:7" ht="24.95" customHeight="1"/>
    <row r="246" spans="1:7" ht="20.100000000000001" customHeight="1">
      <c r="A246" s="23" t="s">
        <v>405</v>
      </c>
      <c r="B246" s="23"/>
      <c r="C246" s="24" t="s">
        <v>253</v>
      </c>
      <c r="D246" s="24"/>
      <c r="E246" s="24"/>
      <c r="F246" s="24"/>
      <c r="G246" s="24"/>
    </row>
    <row r="247" spans="1:7" ht="20.100000000000001" customHeight="1">
      <c r="A247" s="23" t="s">
        <v>406</v>
      </c>
      <c r="B247" s="23"/>
      <c r="C247" s="24" t="s">
        <v>456</v>
      </c>
      <c r="D247" s="24"/>
      <c r="E247" s="24"/>
      <c r="F247" s="24"/>
      <c r="G247" s="24"/>
    </row>
    <row r="248" spans="1:7" ht="24.95" customHeight="1">
      <c r="A248" s="23" t="s">
        <v>408</v>
      </c>
      <c r="B248" s="23"/>
      <c r="C248" s="24" t="s">
        <v>385</v>
      </c>
      <c r="D248" s="24"/>
      <c r="E248" s="24"/>
      <c r="F248" s="24"/>
      <c r="G248" s="24"/>
    </row>
    <row r="249" spans="1:7" ht="15" customHeight="1"/>
    <row r="250" spans="1:7" ht="24.95" customHeight="1">
      <c r="A250" s="15" t="s">
        <v>487</v>
      </c>
      <c r="B250" s="15"/>
      <c r="C250" s="15"/>
      <c r="D250" s="15"/>
      <c r="E250" s="15"/>
      <c r="F250" s="15"/>
      <c r="G250" s="15"/>
    </row>
    <row r="251" spans="1:7" ht="15" customHeight="1"/>
    <row r="252" spans="1:7" ht="50.1" customHeight="1">
      <c r="A252" s="6" t="s">
        <v>315</v>
      </c>
      <c r="B252" s="21" t="s">
        <v>42</v>
      </c>
      <c r="C252" s="21"/>
      <c r="D252" s="21"/>
      <c r="E252" s="6" t="s">
        <v>459</v>
      </c>
      <c r="F252" s="6" t="s">
        <v>460</v>
      </c>
      <c r="G252" s="6" t="s">
        <v>461</v>
      </c>
    </row>
    <row r="253" spans="1:7" ht="15" customHeight="1">
      <c r="A253" s="6">
        <v>1</v>
      </c>
      <c r="B253" s="21">
        <v>2</v>
      </c>
      <c r="C253" s="21"/>
      <c r="D253" s="21"/>
      <c r="E253" s="6">
        <v>3</v>
      </c>
      <c r="F253" s="6">
        <v>4</v>
      </c>
      <c r="G253" s="6">
        <v>5</v>
      </c>
    </row>
    <row r="254" spans="1:7" ht="20.100000000000001" customHeight="1">
      <c r="A254" s="6" t="s">
        <v>321</v>
      </c>
      <c r="B254" s="26" t="s">
        <v>488</v>
      </c>
      <c r="C254" s="26"/>
      <c r="D254" s="26"/>
      <c r="E254" s="9">
        <v>15000</v>
      </c>
      <c r="F254" s="9">
        <v>1</v>
      </c>
      <c r="G254" s="9">
        <v>15000</v>
      </c>
    </row>
    <row r="255" spans="1:7" ht="20.100000000000001" customHeight="1">
      <c r="A255" s="6" t="s">
        <v>321</v>
      </c>
      <c r="B255" s="26" t="s">
        <v>488</v>
      </c>
      <c r="C255" s="26"/>
      <c r="D255" s="26"/>
      <c r="E255" s="9">
        <v>1000</v>
      </c>
      <c r="F255" s="9">
        <v>1</v>
      </c>
      <c r="G255" s="9">
        <v>1000</v>
      </c>
    </row>
    <row r="256" spans="1:7" ht="24.95" customHeight="1">
      <c r="A256" s="25" t="s">
        <v>455</v>
      </c>
      <c r="B256" s="25"/>
      <c r="C256" s="25"/>
      <c r="D256" s="25"/>
      <c r="E256" s="25"/>
      <c r="F256" s="25"/>
      <c r="G256" s="11">
        <f>SUBTOTAL(9,G254:G255)</f>
        <v>16000</v>
      </c>
    </row>
  </sheetData>
  <sheetProtection password="8E93" sheet="1" objects="1" scenarios="1"/>
  <customSheetViews>
    <customSheetView guid="{169BE643-960D-44E8-8D7E-703855BFEED6}" fitToPage="1">
      <pageMargins left="0.4" right="0.4" top="0.4" bottom="0.4" header="0.1" footer="0.1"/>
      <pageSetup paperSize="9" fitToHeight="0" orientation="landscape" verticalDpi="0"/>
      <headerFooter>
        <oddHeader>&amp;R&amp;R&amp;"Verdana,полужирный" &amp;12 &amp;K00-00922555._33.37247</oddHeader>
        <oddFooter>&amp;L&amp;L&amp;"Verdana,Полужирный"&amp;K000000&amp;L&amp;"Verdana,Полужирный"&amp;K00-014</oddFooter>
      </headerFooter>
    </customSheetView>
  </customSheetViews>
  <mergeCells count="238">
    <mergeCell ref="A256:F256"/>
    <mergeCell ref="A250:G250"/>
    <mergeCell ref="B252:D252"/>
    <mergeCell ref="B253:D253"/>
    <mergeCell ref="B254:D254"/>
    <mergeCell ref="B255:D255"/>
    <mergeCell ref="A246:B246"/>
    <mergeCell ref="C246:G246"/>
    <mergeCell ref="A247:B247"/>
    <mergeCell ref="C247:G247"/>
    <mergeCell ref="A248:B248"/>
    <mergeCell ref="C248:G248"/>
    <mergeCell ref="B240:D240"/>
    <mergeCell ref="B241:D241"/>
    <mergeCell ref="B242:D242"/>
    <mergeCell ref="B243:D243"/>
    <mergeCell ref="A244:F244"/>
    <mergeCell ref="A235:B235"/>
    <mergeCell ref="C235:G235"/>
    <mergeCell ref="A236:B236"/>
    <mergeCell ref="C236:G236"/>
    <mergeCell ref="A238:G238"/>
    <mergeCell ref="B230:D230"/>
    <mergeCell ref="B231:D231"/>
    <mergeCell ref="A232:F232"/>
    <mergeCell ref="A234:B234"/>
    <mergeCell ref="C234:G234"/>
    <mergeCell ref="A224:B224"/>
    <mergeCell ref="C224:G224"/>
    <mergeCell ref="A226:G226"/>
    <mergeCell ref="B228:D228"/>
    <mergeCell ref="B229:D229"/>
    <mergeCell ref="B219:D219"/>
    <mergeCell ref="B220:D220"/>
    <mergeCell ref="A222:B222"/>
    <mergeCell ref="C222:G222"/>
    <mergeCell ref="A223:B223"/>
    <mergeCell ref="C223:G223"/>
    <mergeCell ref="B212:D212"/>
    <mergeCell ref="B213:D213"/>
    <mergeCell ref="A215:B215"/>
    <mergeCell ref="C215:G215"/>
    <mergeCell ref="A217:G217"/>
    <mergeCell ref="B205:D205"/>
    <mergeCell ref="B206:D206"/>
    <mergeCell ref="A208:B208"/>
    <mergeCell ref="C208:G208"/>
    <mergeCell ref="A210:G210"/>
    <mergeCell ref="B198:D198"/>
    <mergeCell ref="A199:F199"/>
    <mergeCell ref="A201:B201"/>
    <mergeCell ref="C201:G201"/>
    <mergeCell ref="A203:G203"/>
    <mergeCell ref="A192:B192"/>
    <mergeCell ref="C192:G192"/>
    <mergeCell ref="A194:G194"/>
    <mergeCell ref="B196:D196"/>
    <mergeCell ref="B197:D197"/>
    <mergeCell ref="B187:D187"/>
    <mergeCell ref="A188:F188"/>
    <mergeCell ref="A190:B190"/>
    <mergeCell ref="C190:G190"/>
    <mergeCell ref="A191:B191"/>
    <mergeCell ref="C191:G191"/>
    <mergeCell ref="A181:B181"/>
    <mergeCell ref="C181:G181"/>
    <mergeCell ref="A183:G183"/>
    <mergeCell ref="B185:D185"/>
    <mergeCell ref="B186:D186"/>
    <mergeCell ref="B176:D176"/>
    <mergeCell ref="A177:F177"/>
    <mergeCell ref="A179:B179"/>
    <mergeCell ref="C179:G179"/>
    <mergeCell ref="A180:B180"/>
    <mergeCell ref="C180:G180"/>
    <mergeCell ref="A170:B170"/>
    <mergeCell ref="C170:G170"/>
    <mergeCell ref="A172:G172"/>
    <mergeCell ref="B174:D174"/>
    <mergeCell ref="B175:D175"/>
    <mergeCell ref="B166:D166"/>
    <mergeCell ref="A168:B168"/>
    <mergeCell ref="C168:G168"/>
    <mergeCell ref="A169:B169"/>
    <mergeCell ref="C169:G169"/>
    <mergeCell ref="B159:D159"/>
    <mergeCell ref="A161:B161"/>
    <mergeCell ref="C161:G161"/>
    <mergeCell ref="A163:G163"/>
    <mergeCell ref="B165:D165"/>
    <mergeCell ref="B152:D152"/>
    <mergeCell ref="A154:B154"/>
    <mergeCell ref="C154:G154"/>
    <mergeCell ref="A156:G156"/>
    <mergeCell ref="B158:D158"/>
    <mergeCell ref="A145:F145"/>
    <mergeCell ref="A147:B147"/>
    <mergeCell ref="C147:G147"/>
    <mergeCell ref="A149:G149"/>
    <mergeCell ref="B151:D151"/>
    <mergeCell ref="B140:E140"/>
    <mergeCell ref="B141:E141"/>
    <mergeCell ref="B142:E142"/>
    <mergeCell ref="B143:E143"/>
    <mergeCell ref="B144:E144"/>
    <mergeCell ref="A135:B135"/>
    <mergeCell ref="C135:G135"/>
    <mergeCell ref="A136:B136"/>
    <mergeCell ref="C136:G136"/>
    <mergeCell ref="A138:G138"/>
    <mergeCell ref="B129:E129"/>
    <mergeCell ref="B130:E130"/>
    <mergeCell ref="B131:E131"/>
    <mergeCell ref="A132:F132"/>
    <mergeCell ref="A134:B134"/>
    <mergeCell ref="C134:G134"/>
    <mergeCell ref="A123:B123"/>
    <mergeCell ref="C123:G123"/>
    <mergeCell ref="A125:G125"/>
    <mergeCell ref="B127:E127"/>
    <mergeCell ref="B128:E128"/>
    <mergeCell ref="A119:F119"/>
    <mergeCell ref="A121:B121"/>
    <mergeCell ref="C121:G121"/>
    <mergeCell ref="A122:B122"/>
    <mergeCell ref="C122:G122"/>
    <mergeCell ref="B114:E114"/>
    <mergeCell ref="B115:E115"/>
    <mergeCell ref="B116:E116"/>
    <mergeCell ref="B117:E117"/>
    <mergeCell ref="B118:E118"/>
    <mergeCell ref="A109:B109"/>
    <mergeCell ref="C109:G109"/>
    <mergeCell ref="A110:B110"/>
    <mergeCell ref="C110:G110"/>
    <mergeCell ref="A112:G112"/>
    <mergeCell ref="B103:E103"/>
    <mergeCell ref="B104:E104"/>
    <mergeCell ref="B105:E105"/>
    <mergeCell ref="A106:F106"/>
    <mergeCell ref="A108:B108"/>
    <mergeCell ref="C108:G108"/>
    <mergeCell ref="A97:B97"/>
    <mergeCell ref="C97:G97"/>
    <mergeCell ref="A99:G99"/>
    <mergeCell ref="B101:E101"/>
    <mergeCell ref="B102:E102"/>
    <mergeCell ref="A93:F93"/>
    <mergeCell ref="A95:B95"/>
    <mergeCell ref="C95:G95"/>
    <mergeCell ref="A96:B96"/>
    <mergeCell ref="C96:G96"/>
    <mergeCell ref="B88:E88"/>
    <mergeCell ref="B89:E89"/>
    <mergeCell ref="B90:E90"/>
    <mergeCell ref="B91:E91"/>
    <mergeCell ref="B92:E92"/>
    <mergeCell ref="A83:B83"/>
    <mergeCell ref="C83:G83"/>
    <mergeCell ref="A84:B84"/>
    <mergeCell ref="C84:G84"/>
    <mergeCell ref="A86:G86"/>
    <mergeCell ref="B77:E77"/>
    <mergeCell ref="B78:E78"/>
    <mergeCell ref="B79:E79"/>
    <mergeCell ref="A80:F80"/>
    <mergeCell ref="A82:B82"/>
    <mergeCell ref="C82:G82"/>
    <mergeCell ref="A71:B71"/>
    <mergeCell ref="C71:G71"/>
    <mergeCell ref="A73:G73"/>
    <mergeCell ref="B75:E75"/>
    <mergeCell ref="B76:E76"/>
    <mergeCell ref="B66:E66"/>
    <mergeCell ref="A67:F67"/>
    <mergeCell ref="A69:B69"/>
    <mergeCell ref="C69:G69"/>
    <mergeCell ref="A70:B70"/>
    <mergeCell ref="C70:G70"/>
    <mergeCell ref="A60:G60"/>
    <mergeCell ref="B62:E62"/>
    <mergeCell ref="B63:E63"/>
    <mergeCell ref="B64:E64"/>
    <mergeCell ref="B65:E65"/>
    <mergeCell ref="A56:B56"/>
    <mergeCell ref="C56:G56"/>
    <mergeCell ref="A57:B57"/>
    <mergeCell ref="C57:G57"/>
    <mergeCell ref="A58:B58"/>
    <mergeCell ref="C58:G58"/>
    <mergeCell ref="A49:G49"/>
    <mergeCell ref="B51:C51"/>
    <mergeCell ref="B52:C52"/>
    <mergeCell ref="B53:C53"/>
    <mergeCell ref="A54:F54"/>
    <mergeCell ref="A45:B45"/>
    <mergeCell ref="C45:G45"/>
    <mergeCell ref="A46:B46"/>
    <mergeCell ref="C46:G46"/>
    <mergeCell ref="A47:B47"/>
    <mergeCell ref="C47:G47"/>
    <mergeCell ref="A38:G38"/>
    <mergeCell ref="B40:C40"/>
    <mergeCell ref="B41:C41"/>
    <mergeCell ref="B42:C42"/>
    <mergeCell ref="A43:F43"/>
    <mergeCell ref="A34:B34"/>
    <mergeCell ref="C34:G34"/>
    <mergeCell ref="A35:B35"/>
    <mergeCell ref="C35:G35"/>
    <mergeCell ref="A36:B36"/>
    <mergeCell ref="C36:G36"/>
    <mergeCell ref="A27:G27"/>
    <mergeCell ref="B29:C29"/>
    <mergeCell ref="B30:C30"/>
    <mergeCell ref="B31:C31"/>
    <mergeCell ref="A32:F32"/>
    <mergeCell ref="A23:B23"/>
    <mergeCell ref="C23:G23"/>
    <mergeCell ref="A24:B24"/>
    <mergeCell ref="C24:G24"/>
    <mergeCell ref="A25:B25"/>
    <mergeCell ref="C25:G25"/>
    <mergeCell ref="A16:B16"/>
    <mergeCell ref="C16:G16"/>
    <mergeCell ref="A18:G18"/>
    <mergeCell ref="B20:C20"/>
    <mergeCell ref="B21:C21"/>
    <mergeCell ref="A9:B9"/>
    <mergeCell ref="C9:G9"/>
    <mergeCell ref="A11:G11"/>
    <mergeCell ref="B13:C13"/>
    <mergeCell ref="B14:C14"/>
    <mergeCell ref="A2:B2"/>
    <mergeCell ref="C2:G2"/>
    <mergeCell ref="A4:G4"/>
    <mergeCell ref="B6:C6"/>
    <mergeCell ref="B7:C7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&amp;K00-00922555._33.37247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60"/>
  <sheetViews>
    <sheetView workbookViewId="0"/>
  </sheetViews>
  <sheetFormatPr defaultRowHeight="10.5"/>
  <cols>
    <col min="1" max="1" width="13.42578125" customWidth="1"/>
    <col min="2" max="2" width="57.28515625" customWidth="1"/>
    <col min="3" max="7" width="19.140625" customWidth="1"/>
  </cols>
  <sheetData>
    <row r="1" spans="1:7" ht="24.95" customHeight="1"/>
    <row r="2" spans="1:7" ht="20.100000000000001" customHeight="1">
      <c r="A2" s="23" t="s">
        <v>405</v>
      </c>
      <c r="B2" s="23"/>
      <c r="C2" s="24" t="s">
        <v>277</v>
      </c>
      <c r="D2" s="24"/>
      <c r="E2" s="24"/>
      <c r="F2" s="24"/>
      <c r="G2" s="24"/>
    </row>
    <row r="3" spans="1:7" ht="20.100000000000001" customHeight="1">
      <c r="A3" s="23" t="s">
        <v>406</v>
      </c>
      <c r="B3" s="23"/>
      <c r="C3" s="24" t="s">
        <v>456</v>
      </c>
      <c r="D3" s="24"/>
      <c r="E3" s="24"/>
      <c r="F3" s="24"/>
      <c r="G3" s="24"/>
    </row>
    <row r="4" spans="1:7" ht="24.95" customHeight="1">
      <c r="A4" s="23" t="s">
        <v>408</v>
      </c>
      <c r="B4" s="23"/>
      <c r="C4" s="24" t="s">
        <v>379</v>
      </c>
      <c r="D4" s="24"/>
      <c r="E4" s="24"/>
      <c r="F4" s="24"/>
      <c r="G4" s="24"/>
    </row>
    <row r="5" spans="1:7" ht="15" customHeight="1"/>
    <row r="6" spans="1:7" ht="24.95" customHeight="1">
      <c r="A6" s="15" t="s">
        <v>489</v>
      </c>
      <c r="B6" s="15"/>
      <c r="C6" s="15"/>
      <c r="D6" s="15"/>
      <c r="E6" s="15"/>
      <c r="F6" s="15"/>
      <c r="G6" s="15"/>
    </row>
    <row r="7" spans="1:7" ht="15" customHeight="1"/>
    <row r="8" spans="1:7" ht="50.1" customHeight="1">
      <c r="A8" s="6" t="s">
        <v>315</v>
      </c>
      <c r="B8" s="21" t="s">
        <v>463</v>
      </c>
      <c r="C8" s="21"/>
      <c r="D8" s="6" t="s">
        <v>490</v>
      </c>
      <c r="E8" s="6" t="s">
        <v>491</v>
      </c>
      <c r="F8" s="6" t="s">
        <v>492</v>
      </c>
      <c r="G8" s="6" t="s">
        <v>493</v>
      </c>
    </row>
    <row r="9" spans="1:7" ht="15" customHeight="1">
      <c r="A9" s="6">
        <v>1</v>
      </c>
      <c r="B9" s="21">
        <v>2</v>
      </c>
      <c r="C9" s="21"/>
      <c r="D9" s="6">
        <v>3</v>
      </c>
      <c r="E9" s="6">
        <v>4</v>
      </c>
      <c r="F9" s="6">
        <v>5</v>
      </c>
      <c r="G9" s="6">
        <v>6</v>
      </c>
    </row>
    <row r="10" spans="1:7" ht="39.950000000000003" customHeight="1">
      <c r="A10" s="6" t="s">
        <v>494</v>
      </c>
      <c r="B10" s="26" t="s">
        <v>495</v>
      </c>
      <c r="C10" s="26"/>
      <c r="D10" s="6" t="s">
        <v>379</v>
      </c>
      <c r="E10" s="9">
        <v>1</v>
      </c>
      <c r="F10" s="9">
        <v>20000</v>
      </c>
      <c r="G10" s="9">
        <v>20000</v>
      </c>
    </row>
    <row r="11" spans="1:7" ht="24.95" customHeight="1">
      <c r="A11" s="25" t="s">
        <v>496</v>
      </c>
      <c r="B11" s="25"/>
      <c r="C11" s="25"/>
      <c r="D11" s="25"/>
      <c r="E11" s="11">
        <f>SUBTOTAL(9,E10:E10)</f>
        <v>1</v>
      </c>
      <c r="F11" s="11" t="s">
        <v>80</v>
      </c>
      <c r="G11" s="11">
        <f>SUBTOTAL(9,G10:G10)</f>
        <v>20000</v>
      </c>
    </row>
    <row r="12" spans="1:7" ht="24.95" customHeight="1">
      <c r="A12" s="25" t="s">
        <v>497</v>
      </c>
      <c r="B12" s="25"/>
      <c r="C12" s="25"/>
      <c r="D12" s="25"/>
      <c r="E12" s="25"/>
      <c r="F12" s="25"/>
      <c r="G12" s="11">
        <f>SUBTOTAL(9,G10:G11)</f>
        <v>20000</v>
      </c>
    </row>
    <row r="13" spans="1:7" ht="24.95" customHeight="1"/>
    <row r="14" spans="1:7" ht="20.100000000000001" customHeight="1">
      <c r="A14" s="23" t="s">
        <v>405</v>
      </c>
      <c r="B14" s="23"/>
      <c r="C14" s="24" t="s">
        <v>277</v>
      </c>
      <c r="D14" s="24"/>
      <c r="E14" s="24"/>
      <c r="F14" s="24"/>
      <c r="G14" s="24"/>
    </row>
    <row r="15" spans="1:7" ht="20.100000000000001" customHeight="1">
      <c r="A15" s="23" t="s">
        <v>406</v>
      </c>
      <c r="B15" s="23"/>
      <c r="C15" s="24" t="s">
        <v>456</v>
      </c>
      <c r="D15" s="24"/>
      <c r="E15" s="24"/>
      <c r="F15" s="24"/>
      <c r="G15" s="24"/>
    </row>
    <row r="16" spans="1:7" ht="24.95" customHeight="1">
      <c r="A16" s="23" t="s">
        <v>408</v>
      </c>
      <c r="B16" s="23"/>
      <c r="C16" s="24" t="s">
        <v>379</v>
      </c>
      <c r="D16" s="24"/>
      <c r="E16" s="24"/>
      <c r="F16" s="24"/>
      <c r="G16" s="24"/>
    </row>
    <row r="17" spans="1:7" ht="15" customHeight="1"/>
    <row r="18" spans="1:7" ht="24.95" customHeight="1">
      <c r="A18" s="15" t="s">
        <v>498</v>
      </c>
      <c r="B18" s="15"/>
      <c r="C18" s="15"/>
      <c r="D18" s="15"/>
      <c r="E18" s="15"/>
      <c r="F18" s="15"/>
      <c r="G18" s="15"/>
    </row>
    <row r="19" spans="1:7" ht="15" customHeight="1"/>
    <row r="20" spans="1:7" ht="50.1" customHeight="1">
      <c r="A20" s="6" t="s">
        <v>315</v>
      </c>
      <c r="B20" s="21" t="s">
        <v>463</v>
      </c>
      <c r="C20" s="21"/>
      <c r="D20" s="6" t="s">
        <v>490</v>
      </c>
      <c r="E20" s="6" t="s">
        <v>491</v>
      </c>
      <c r="F20" s="6" t="s">
        <v>492</v>
      </c>
      <c r="G20" s="6" t="s">
        <v>493</v>
      </c>
    </row>
    <row r="21" spans="1:7" ht="15" customHeight="1">
      <c r="A21" s="6">
        <v>1</v>
      </c>
      <c r="B21" s="21">
        <v>2</v>
      </c>
      <c r="C21" s="21"/>
      <c r="D21" s="6">
        <v>3</v>
      </c>
      <c r="E21" s="6">
        <v>4</v>
      </c>
      <c r="F21" s="6">
        <v>5</v>
      </c>
      <c r="G21" s="6">
        <v>6</v>
      </c>
    </row>
    <row r="22" spans="1:7" ht="60" customHeight="1">
      <c r="A22" s="6" t="s">
        <v>499</v>
      </c>
      <c r="B22" s="26" t="s">
        <v>500</v>
      </c>
      <c r="C22" s="26"/>
      <c r="D22" s="6" t="s">
        <v>379</v>
      </c>
      <c r="E22" s="9">
        <v>1</v>
      </c>
      <c r="F22" s="9">
        <v>100000</v>
      </c>
      <c r="G22" s="9">
        <v>100000</v>
      </c>
    </row>
    <row r="23" spans="1:7" ht="24.95" customHeight="1">
      <c r="A23" s="25" t="s">
        <v>496</v>
      </c>
      <c r="B23" s="25"/>
      <c r="C23" s="25"/>
      <c r="D23" s="25"/>
      <c r="E23" s="11">
        <f>SUBTOTAL(9,E22:E22)</f>
        <v>1</v>
      </c>
      <c r="F23" s="11" t="s">
        <v>80</v>
      </c>
      <c r="G23" s="11">
        <f>SUBTOTAL(9,G22:G22)</f>
        <v>100000</v>
      </c>
    </row>
    <row r="24" spans="1:7" ht="24.95" customHeight="1">
      <c r="A24" s="25" t="s">
        <v>497</v>
      </c>
      <c r="B24" s="25"/>
      <c r="C24" s="25"/>
      <c r="D24" s="25"/>
      <c r="E24" s="25"/>
      <c r="F24" s="25"/>
      <c r="G24" s="11">
        <f>SUBTOTAL(9,G22:G23)</f>
        <v>100000</v>
      </c>
    </row>
    <row r="25" spans="1:7" ht="24.95" customHeight="1"/>
    <row r="26" spans="1:7" ht="20.100000000000001" customHeight="1">
      <c r="A26" s="23" t="s">
        <v>405</v>
      </c>
      <c r="B26" s="23"/>
      <c r="C26" s="24" t="s">
        <v>277</v>
      </c>
      <c r="D26" s="24"/>
      <c r="E26" s="24"/>
      <c r="F26" s="24"/>
      <c r="G26" s="24"/>
    </row>
    <row r="27" spans="1:7" ht="20.100000000000001" customHeight="1">
      <c r="A27" s="23" t="s">
        <v>406</v>
      </c>
      <c r="B27" s="23"/>
      <c r="C27" s="24" t="s">
        <v>456</v>
      </c>
      <c r="D27" s="24"/>
      <c r="E27" s="24"/>
      <c r="F27" s="24"/>
      <c r="G27" s="24"/>
    </row>
    <row r="28" spans="1:7" ht="24.95" customHeight="1">
      <c r="A28" s="23" t="s">
        <v>408</v>
      </c>
      <c r="B28" s="23"/>
      <c r="C28" s="24" t="s">
        <v>379</v>
      </c>
      <c r="D28" s="24"/>
      <c r="E28" s="24"/>
      <c r="F28" s="24"/>
      <c r="G28" s="24"/>
    </row>
    <row r="29" spans="1:7" ht="15" customHeight="1"/>
    <row r="30" spans="1:7" ht="24.95" customHeight="1">
      <c r="A30" s="15" t="s">
        <v>501</v>
      </c>
      <c r="B30" s="15"/>
      <c r="C30" s="15"/>
      <c r="D30" s="15"/>
      <c r="E30" s="15"/>
      <c r="F30" s="15"/>
      <c r="G30" s="15"/>
    </row>
    <row r="31" spans="1:7" ht="15" customHeight="1"/>
    <row r="32" spans="1:7" ht="50.1" customHeight="1">
      <c r="A32" s="6" t="s">
        <v>315</v>
      </c>
      <c r="B32" s="21" t="s">
        <v>463</v>
      </c>
      <c r="C32" s="21"/>
      <c r="D32" s="6" t="s">
        <v>490</v>
      </c>
      <c r="E32" s="6" t="s">
        <v>491</v>
      </c>
      <c r="F32" s="6" t="s">
        <v>492</v>
      </c>
      <c r="G32" s="6" t="s">
        <v>493</v>
      </c>
    </row>
    <row r="33" spans="1:7" ht="15" customHeight="1">
      <c r="A33" s="6">
        <v>1</v>
      </c>
      <c r="B33" s="21">
        <v>2</v>
      </c>
      <c r="C33" s="21"/>
      <c r="D33" s="6">
        <v>3</v>
      </c>
      <c r="E33" s="6">
        <v>4</v>
      </c>
      <c r="F33" s="6">
        <v>5</v>
      </c>
      <c r="G33" s="6">
        <v>6</v>
      </c>
    </row>
    <row r="34" spans="1:7" ht="39.950000000000003" customHeight="1">
      <c r="A34" s="6" t="s">
        <v>502</v>
      </c>
      <c r="B34" s="26" t="s">
        <v>503</v>
      </c>
      <c r="C34" s="26"/>
      <c r="D34" s="6" t="s">
        <v>379</v>
      </c>
      <c r="E34" s="9">
        <v>1</v>
      </c>
      <c r="F34" s="9">
        <v>207500</v>
      </c>
      <c r="G34" s="9">
        <v>207500</v>
      </c>
    </row>
    <row r="35" spans="1:7" ht="24.95" customHeight="1">
      <c r="A35" s="25" t="s">
        <v>496</v>
      </c>
      <c r="B35" s="25"/>
      <c r="C35" s="25"/>
      <c r="D35" s="25"/>
      <c r="E35" s="11">
        <f>SUBTOTAL(9,E34:E34)</f>
        <v>1</v>
      </c>
      <c r="F35" s="11" t="s">
        <v>80</v>
      </c>
      <c r="G35" s="11">
        <f>SUBTOTAL(9,G34:G34)</f>
        <v>207500</v>
      </c>
    </row>
    <row r="36" spans="1:7" ht="24.95" customHeight="1">
      <c r="A36" s="25" t="s">
        <v>497</v>
      </c>
      <c r="B36" s="25"/>
      <c r="C36" s="25"/>
      <c r="D36" s="25"/>
      <c r="E36" s="25"/>
      <c r="F36" s="25"/>
      <c r="G36" s="11">
        <f>SUBTOTAL(9,G34:G35)</f>
        <v>207500</v>
      </c>
    </row>
    <row r="37" spans="1:7" ht="24.95" customHeight="1"/>
    <row r="38" spans="1:7" ht="20.100000000000001" customHeight="1">
      <c r="A38" s="23" t="s">
        <v>405</v>
      </c>
      <c r="B38" s="23"/>
      <c r="C38" s="24" t="s">
        <v>277</v>
      </c>
      <c r="D38" s="24"/>
      <c r="E38" s="24"/>
      <c r="F38" s="24"/>
      <c r="G38" s="24"/>
    </row>
    <row r="39" spans="1:7" ht="20.100000000000001" customHeight="1">
      <c r="A39" s="23" t="s">
        <v>406</v>
      </c>
      <c r="B39" s="23"/>
      <c r="C39" s="24" t="s">
        <v>456</v>
      </c>
      <c r="D39" s="24"/>
      <c r="E39" s="24"/>
      <c r="F39" s="24"/>
      <c r="G39" s="24"/>
    </row>
    <row r="40" spans="1:7" ht="24.95" customHeight="1">
      <c r="A40" s="23" t="s">
        <v>408</v>
      </c>
      <c r="B40" s="23"/>
      <c r="C40" s="24" t="s">
        <v>379</v>
      </c>
      <c r="D40" s="24"/>
      <c r="E40" s="24"/>
      <c r="F40" s="24"/>
      <c r="G40" s="24"/>
    </row>
    <row r="41" spans="1:7" ht="15" customHeight="1"/>
    <row r="42" spans="1:7" ht="24.95" customHeight="1">
      <c r="A42" s="15" t="s">
        <v>504</v>
      </c>
      <c r="B42" s="15"/>
      <c r="C42" s="15"/>
      <c r="D42" s="15"/>
      <c r="E42" s="15"/>
      <c r="F42" s="15"/>
      <c r="G42" s="15"/>
    </row>
    <row r="43" spans="1:7" ht="15" customHeight="1"/>
    <row r="44" spans="1:7" ht="50.1" customHeight="1">
      <c r="A44" s="6" t="s">
        <v>315</v>
      </c>
      <c r="B44" s="21" t="s">
        <v>463</v>
      </c>
      <c r="C44" s="21"/>
      <c r="D44" s="6" t="s">
        <v>490</v>
      </c>
      <c r="E44" s="6" t="s">
        <v>491</v>
      </c>
      <c r="F44" s="6" t="s">
        <v>492</v>
      </c>
      <c r="G44" s="6" t="s">
        <v>493</v>
      </c>
    </row>
    <row r="45" spans="1:7" ht="15" customHeight="1">
      <c r="A45" s="6">
        <v>1</v>
      </c>
      <c r="B45" s="21">
        <v>2</v>
      </c>
      <c r="C45" s="21"/>
      <c r="D45" s="6">
        <v>3</v>
      </c>
      <c r="E45" s="6">
        <v>4</v>
      </c>
      <c r="F45" s="6">
        <v>5</v>
      </c>
      <c r="G45" s="6">
        <v>6</v>
      </c>
    </row>
    <row r="46" spans="1:7" ht="39.950000000000003" customHeight="1">
      <c r="A46" s="6" t="s">
        <v>505</v>
      </c>
      <c r="B46" s="26" t="s">
        <v>506</v>
      </c>
      <c r="C46" s="26"/>
      <c r="D46" s="6" t="s">
        <v>379</v>
      </c>
      <c r="E46" s="9">
        <v>1</v>
      </c>
      <c r="F46" s="9">
        <v>80000</v>
      </c>
      <c r="G46" s="9">
        <v>80000</v>
      </c>
    </row>
    <row r="47" spans="1:7" ht="24.95" customHeight="1">
      <c r="A47" s="25" t="s">
        <v>496</v>
      </c>
      <c r="B47" s="25"/>
      <c r="C47" s="25"/>
      <c r="D47" s="25"/>
      <c r="E47" s="11">
        <f>SUBTOTAL(9,E46:E46)</f>
        <v>1</v>
      </c>
      <c r="F47" s="11" t="s">
        <v>80</v>
      </c>
      <c r="G47" s="11">
        <f>SUBTOTAL(9,G46:G46)</f>
        <v>80000</v>
      </c>
    </row>
    <row r="48" spans="1:7" ht="24.95" customHeight="1">
      <c r="A48" s="25" t="s">
        <v>497</v>
      </c>
      <c r="B48" s="25"/>
      <c r="C48" s="25"/>
      <c r="D48" s="25"/>
      <c r="E48" s="25"/>
      <c r="F48" s="25"/>
      <c r="G48" s="11">
        <f>SUBTOTAL(9,G46:G47)</f>
        <v>80000</v>
      </c>
    </row>
    <row r="49" spans="1:7" ht="24.95" customHeight="1"/>
    <row r="50" spans="1:7" ht="20.100000000000001" customHeight="1">
      <c r="A50" s="23" t="s">
        <v>405</v>
      </c>
      <c r="B50" s="23"/>
      <c r="C50" s="24" t="s">
        <v>277</v>
      </c>
      <c r="D50" s="24"/>
      <c r="E50" s="24"/>
      <c r="F50" s="24"/>
      <c r="G50" s="24"/>
    </row>
    <row r="51" spans="1:7" ht="20.100000000000001" customHeight="1">
      <c r="A51" s="23" t="s">
        <v>406</v>
      </c>
      <c r="B51" s="23"/>
      <c r="C51" s="24" t="s">
        <v>456</v>
      </c>
      <c r="D51" s="24"/>
      <c r="E51" s="24"/>
      <c r="F51" s="24"/>
      <c r="G51" s="24"/>
    </row>
    <row r="52" spans="1:7" ht="24.95" customHeight="1">
      <c r="A52" s="23" t="s">
        <v>408</v>
      </c>
      <c r="B52" s="23"/>
      <c r="C52" s="24" t="s">
        <v>379</v>
      </c>
      <c r="D52" s="24"/>
      <c r="E52" s="24"/>
      <c r="F52" s="24"/>
      <c r="G52" s="24"/>
    </row>
    <row r="53" spans="1:7" ht="15" customHeight="1"/>
    <row r="54" spans="1:7" ht="24.95" customHeight="1">
      <c r="A54" s="15" t="s">
        <v>507</v>
      </c>
      <c r="B54" s="15"/>
      <c r="C54" s="15"/>
      <c r="D54" s="15"/>
      <c r="E54" s="15"/>
      <c r="F54" s="15"/>
      <c r="G54" s="15"/>
    </row>
    <row r="55" spans="1:7" ht="15" customHeight="1"/>
    <row r="56" spans="1:7" ht="50.1" customHeight="1">
      <c r="A56" s="6" t="s">
        <v>315</v>
      </c>
      <c r="B56" s="21" t="s">
        <v>463</v>
      </c>
      <c r="C56" s="21"/>
      <c r="D56" s="6" t="s">
        <v>490</v>
      </c>
      <c r="E56" s="6" t="s">
        <v>491</v>
      </c>
      <c r="F56" s="6" t="s">
        <v>492</v>
      </c>
      <c r="G56" s="6" t="s">
        <v>493</v>
      </c>
    </row>
    <row r="57" spans="1:7" ht="15" customHeight="1">
      <c r="A57" s="6">
        <v>1</v>
      </c>
      <c r="B57" s="21">
        <v>2</v>
      </c>
      <c r="C57" s="21"/>
      <c r="D57" s="6">
        <v>3</v>
      </c>
      <c r="E57" s="6">
        <v>4</v>
      </c>
      <c r="F57" s="6">
        <v>5</v>
      </c>
      <c r="G57" s="6">
        <v>6</v>
      </c>
    </row>
    <row r="58" spans="1:7" ht="39.950000000000003" customHeight="1">
      <c r="A58" s="6" t="s">
        <v>508</v>
      </c>
      <c r="B58" s="26" t="s">
        <v>509</v>
      </c>
      <c r="C58" s="26"/>
      <c r="D58" s="6" t="s">
        <v>379</v>
      </c>
      <c r="E58" s="9">
        <v>1</v>
      </c>
      <c r="F58" s="9">
        <v>30253.56</v>
      </c>
      <c r="G58" s="9">
        <v>30253.56</v>
      </c>
    </row>
    <row r="59" spans="1:7" ht="24.95" customHeight="1">
      <c r="A59" s="25" t="s">
        <v>496</v>
      </c>
      <c r="B59" s="25"/>
      <c r="C59" s="25"/>
      <c r="D59" s="25"/>
      <c r="E59" s="11">
        <f>SUBTOTAL(9,E58:E58)</f>
        <v>1</v>
      </c>
      <c r="F59" s="11" t="s">
        <v>80</v>
      </c>
      <c r="G59" s="11">
        <f>SUBTOTAL(9,G58:G58)</f>
        <v>30253.56</v>
      </c>
    </row>
    <row r="60" spans="1:7" ht="24.95" customHeight="1">
      <c r="A60" s="25" t="s">
        <v>497</v>
      </c>
      <c r="B60" s="25"/>
      <c r="C60" s="25"/>
      <c r="D60" s="25"/>
      <c r="E60" s="25"/>
      <c r="F60" s="25"/>
      <c r="G60" s="11">
        <f>SUBTOTAL(9,G58:G59)</f>
        <v>30253.56</v>
      </c>
    </row>
    <row r="61" spans="1:7" ht="24.95" customHeight="1"/>
    <row r="62" spans="1:7" ht="20.100000000000001" customHeight="1">
      <c r="A62" s="23" t="s">
        <v>405</v>
      </c>
      <c r="B62" s="23"/>
      <c r="C62" s="24" t="s">
        <v>277</v>
      </c>
      <c r="D62" s="24"/>
      <c r="E62" s="24"/>
      <c r="F62" s="24"/>
      <c r="G62" s="24"/>
    </row>
    <row r="63" spans="1:7" ht="20.100000000000001" customHeight="1">
      <c r="A63" s="23" t="s">
        <v>406</v>
      </c>
      <c r="B63" s="23"/>
      <c r="C63" s="24" t="s">
        <v>407</v>
      </c>
      <c r="D63" s="24"/>
      <c r="E63" s="24"/>
      <c r="F63" s="24"/>
      <c r="G63" s="24"/>
    </row>
    <row r="64" spans="1:7" ht="24.95" customHeight="1">
      <c r="A64" s="23" t="s">
        <v>408</v>
      </c>
      <c r="B64" s="23"/>
      <c r="C64" s="24" t="s">
        <v>379</v>
      </c>
      <c r="D64" s="24"/>
      <c r="E64" s="24"/>
      <c r="F64" s="24"/>
      <c r="G64" s="24"/>
    </row>
    <row r="65" spans="1:7" ht="15" customHeight="1"/>
    <row r="66" spans="1:7" ht="24.95" customHeight="1">
      <c r="A66" s="15" t="s">
        <v>510</v>
      </c>
      <c r="B66" s="15"/>
      <c r="C66" s="15"/>
      <c r="D66" s="15"/>
      <c r="E66" s="15"/>
      <c r="F66" s="15"/>
      <c r="G66" s="15"/>
    </row>
    <row r="67" spans="1:7" ht="15" customHeight="1"/>
    <row r="68" spans="1:7" ht="50.1" customHeight="1">
      <c r="A68" s="6" t="s">
        <v>315</v>
      </c>
      <c r="B68" s="21" t="s">
        <v>463</v>
      </c>
      <c r="C68" s="21"/>
      <c r="D68" s="6" t="s">
        <v>490</v>
      </c>
      <c r="E68" s="6" t="s">
        <v>491</v>
      </c>
      <c r="F68" s="6" t="s">
        <v>492</v>
      </c>
      <c r="G68" s="6" t="s">
        <v>493</v>
      </c>
    </row>
    <row r="69" spans="1:7" ht="15" customHeight="1">
      <c r="A69" s="6">
        <v>1</v>
      </c>
      <c r="B69" s="21">
        <v>2</v>
      </c>
      <c r="C69" s="21"/>
      <c r="D69" s="6">
        <v>3</v>
      </c>
      <c r="E69" s="6">
        <v>4</v>
      </c>
      <c r="F69" s="6">
        <v>5</v>
      </c>
      <c r="G69" s="6">
        <v>6</v>
      </c>
    </row>
    <row r="70" spans="1:7" ht="20.100000000000001" customHeight="1">
      <c r="A70" s="6" t="s">
        <v>321</v>
      </c>
      <c r="B70" s="26" t="s">
        <v>511</v>
      </c>
      <c r="C70" s="26"/>
      <c r="D70" s="6" t="s">
        <v>512</v>
      </c>
      <c r="E70" s="9">
        <v>12</v>
      </c>
      <c r="F70" s="9">
        <v>7300</v>
      </c>
      <c r="G70" s="9">
        <v>87600</v>
      </c>
    </row>
    <row r="71" spans="1:7" ht="24.95" customHeight="1">
      <c r="A71" s="25" t="s">
        <v>496</v>
      </c>
      <c r="B71" s="25"/>
      <c r="C71" s="25"/>
      <c r="D71" s="25"/>
      <c r="E71" s="11">
        <f>SUBTOTAL(9,E70:E70)</f>
        <v>12</v>
      </c>
      <c r="F71" s="11" t="s">
        <v>80</v>
      </c>
      <c r="G71" s="11">
        <f>SUBTOTAL(9,G70:G70)</f>
        <v>87600</v>
      </c>
    </row>
    <row r="72" spans="1:7" ht="39.950000000000003" customHeight="1">
      <c r="A72" s="6" t="s">
        <v>421</v>
      </c>
      <c r="B72" s="26" t="s">
        <v>513</v>
      </c>
      <c r="C72" s="26"/>
      <c r="D72" s="6" t="s">
        <v>512</v>
      </c>
      <c r="E72" s="9">
        <v>12</v>
      </c>
      <c r="F72" s="9">
        <v>9275.4249999999993</v>
      </c>
      <c r="G72" s="9">
        <v>111305.1</v>
      </c>
    </row>
    <row r="73" spans="1:7" ht="24.95" customHeight="1">
      <c r="A73" s="25" t="s">
        <v>496</v>
      </c>
      <c r="B73" s="25"/>
      <c r="C73" s="25"/>
      <c r="D73" s="25"/>
      <c r="E73" s="11">
        <f>SUBTOTAL(9,E72:E72)</f>
        <v>12</v>
      </c>
      <c r="F73" s="11" t="s">
        <v>80</v>
      </c>
      <c r="G73" s="11">
        <f>SUBTOTAL(9,G72:G72)</f>
        <v>111305.1</v>
      </c>
    </row>
    <row r="74" spans="1:7" ht="39.950000000000003" customHeight="1">
      <c r="A74" s="6" t="s">
        <v>426</v>
      </c>
      <c r="B74" s="26" t="s">
        <v>514</v>
      </c>
      <c r="C74" s="26"/>
      <c r="D74" s="6" t="s">
        <v>512</v>
      </c>
      <c r="E74" s="9">
        <v>12</v>
      </c>
      <c r="F74" s="9">
        <v>7300</v>
      </c>
      <c r="G74" s="9">
        <v>87600</v>
      </c>
    </row>
    <row r="75" spans="1:7" ht="24.95" customHeight="1">
      <c r="A75" s="25" t="s">
        <v>496</v>
      </c>
      <c r="B75" s="25"/>
      <c r="C75" s="25"/>
      <c r="D75" s="25"/>
      <c r="E75" s="11">
        <f>SUBTOTAL(9,E74:E74)</f>
        <v>12</v>
      </c>
      <c r="F75" s="11" t="s">
        <v>80</v>
      </c>
      <c r="G75" s="11">
        <f>SUBTOTAL(9,G74:G74)</f>
        <v>87600</v>
      </c>
    </row>
    <row r="76" spans="1:7" ht="39.950000000000003" customHeight="1">
      <c r="A76" s="6" t="s">
        <v>515</v>
      </c>
      <c r="B76" s="26" t="s">
        <v>516</v>
      </c>
      <c r="C76" s="26"/>
      <c r="D76" s="6" t="s">
        <v>512</v>
      </c>
      <c r="E76" s="9">
        <v>1</v>
      </c>
      <c r="F76" s="9">
        <v>3228.22</v>
      </c>
      <c r="G76" s="9">
        <v>3228.22</v>
      </c>
    </row>
    <row r="77" spans="1:7" ht="24.95" customHeight="1">
      <c r="A77" s="25" t="s">
        <v>496</v>
      </c>
      <c r="B77" s="25"/>
      <c r="C77" s="25"/>
      <c r="D77" s="25"/>
      <c r="E77" s="11">
        <f>SUBTOTAL(9,E76:E76)</f>
        <v>1</v>
      </c>
      <c r="F77" s="11" t="s">
        <v>80</v>
      </c>
      <c r="G77" s="11">
        <f>SUBTOTAL(9,G76:G76)</f>
        <v>3228.22</v>
      </c>
    </row>
    <row r="78" spans="1:7" ht="39.950000000000003" customHeight="1">
      <c r="A78" s="6" t="s">
        <v>517</v>
      </c>
      <c r="B78" s="26" t="s">
        <v>518</v>
      </c>
      <c r="C78" s="26"/>
      <c r="D78" s="6" t="s">
        <v>512</v>
      </c>
      <c r="E78" s="9">
        <v>1</v>
      </c>
      <c r="F78" s="9">
        <v>6495</v>
      </c>
      <c r="G78" s="9">
        <v>6495</v>
      </c>
    </row>
    <row r="79" spans="1:7" ht="24.95" customHeight="1">
      <c r="A79" s="25" t="s">
        <v>496</v>
      </c>
      <c r="B79" s="25"/>
      <c r="C79" s="25"/>
      <c r="D79" s="25"/>
      <c r="E79" s="11">
        <f>SUBTOTAL(9,E78:E78)</f>
        <v>1</v>
      </c>
      <c r="F79" s="11" t="s">
        <v>80</v>
      </c>
      <c r="G79" s="11">
        <f>SUBTOTAL(9,G78:G78)</f>
        <v>6495</v>
      </c>
    </row>
    <row r="80" spans="1:7" ht="24.95" customHeight="1">
      <c r="A80" s="25" t="s">
        <v>497</v>
      </c>
      <c r="B80" s="25"/>
      <c r="C80" s="25"/>
      <c r="D80" s="25"/>
      <c r="E80" s="25"/>
      <c r="F80" s="25"/>
      <c r="G80" s="11">
        <f>SUBTOTAL(9,G70:G79)</f>
        <v>296228.31999999995</v>
      </c>
    </row>
    <row r="81" spans="1:7" ht="24.95" customHeight="1"/>
    <row r="82" spans="1:7" ht="20.100000000000001" customHeight="1">
      <c r="A82" s="23" t="s">
        <v>405</v>
      </c>
      <c r="B82" s="23"/>
      <c r="C82" s="24" t="s">
        <v>277</v>
      </c>
      <c r="D82" s="24"/>
      <c r="E82" s="24"/>
      <c r="F82" s="24"/>
      <c r="G82" s="24"/>
    </row>
    <row r="83" spans="1:7" ht="20.100000000000001" customHeight="1">
      <c r="A83" s="23" t="s">
        <v>406</v>
      </c>
      <c r="B83" s="23"/>
      <c r="C83" s="24" t="s">
        <v>407</v>
      </c>
      <c r="D83" s="24"/>
      <c r="E83" s="24"/>
      <c r="F83" s="24"/>
      <c r="G83" s="24"/>
    </row>
    <row r="84" spans="1:7" ht="24.95" customHeight="1">
      <c r="A84" s="23" t="s">
        <v>408</v>
      </c>
      <c r="B84" s="23"/>
      <c r="C84" s="24" t="s">
        <v>379</v>
      </c>
      <c r="D84" s="24"/>
      <c r="E84" s="24"/>
      <c r="F84" s="24"/>
      <c r="G84" s="24"/>
    </row>
    <row r="85" spans="1:7" ht="15" customHeight="1"/>
    <row r="86" spans="1:7" ht="24.95" customHeight="1">
      <c r="A86" s="15" t="s">
        <v>489</v>
      </c>
      <c r="B86" s="15"/>
      <c r="C86" s="15"/>
      <c r="D86" s="15"/>
      <c r="E86" s="15"/>
      <c r="F86" s="15"/>
      <c r="G86" s="15"/>
    </row>
    <row r="87" spans="1:7" ht="15" customHeight="1"/>
    <row r="88" spans="1:7" ht="50.1" customHeight="1">
      <c r="A88" s="6" t="s">
        <v>315</v>
      </c>
      <c r="B88" s="21" t="s">
        <v>463</v>
      </c>
      <c r="C88" s="21"/>
      <c r="D88" s="6" t="s">
        <v>490</v>
      </c>
      <c r="E88" s="6" t="s">
        <v>491</v>
      </c>
      <c r="F88" s="6" t="s">
        <v>492</v>
      </c>
      <c r="G88" s="6" t="s">
        <v>493</v>
      </c>
    </row>
    <row r="89" spans="1:7" ht="15" customHeight="1">
      <c r="A89" s="6">
        <v>1</v>
      </c>
      <c r="B89" s="21">
        <v>2</v>
      </c>
      <c r="C89" s="21"/>
      <c r="D89" s="6">
        <v>3</v>
      </c>
      <c r="E89" s="6">
        <v>4</v>
      </c>
      <c r="F89" s="6">
        <v>5</v>
      </c>
      <c r="G89" s="6">
        <v>6</v>
      </c>
    </row>
    <row r="90" spans="1:7" ht="39.950000000000003" customHeight="1">
      <c r="A90" s="6" t="s">
        <v>437</v>
      </c>
      <c r="B90" s="26" t="s">
        <v>519</v>
      </c>
      <c r="C90" s="26"/>
      <c r="D90" s="6" t="s">
        <v>512</v>
      </c>
      <c r="E90" s="9">
        <v>6109.5819700000002</v>
      </c>
      <c r="F90" s="9">
        <v>77.959999999999994</v>
      </c>
      <c r="G90" s="9">
        <v>476303.01</v>
      </c>
    </row>
    <row r="91" spans="1:7" ht="24.95" customHeight="1">
      <c r="A91" s="25" t="s">
        <v>496</v>
      </c>
      <c r="B91" s="25"/>
      <c r="C91" s="25"/>
      <c r="D91" s="25"/>
      <c r="E91" s="11">
        <f>SUBTOTAL(9,E90:E90)</f>
        <v>6109.5819700000002</v>
      </c>
      <c r="F91" s="11" t="s">
        <v>80</v>
      </c>
      <c r="G91" s="11">
        <f>SUBTOTAL(9,G90:G90)</f>
        <v>476303.01</v>
      </c>
    </row>
    <row r="92" spans="1:7" ht="39.950000000000003" customHeight="1">
      <c r="A92" s="6" t="s">
        <v>451</v>
      </c>
      <c r="B92" s="26" t="s">
        <v>520</v>
      </c>
      <c r="C92" s="26"/>
      <c r="D92" s="6" t="s">
        <v>379</v>
      </c>
      <c r="E92" s="9">
        <v>12</v>
      </c>
      <c r="F92" s="9">
        <v>37547.269999999997</v>
      </c>
      <c r="G92" s="9">
        <v>450567.24</v>
      </c>
    </row>
    <row r="93" spans="1:7" ht="24.95" customHeight="1">
      <c r="A93" s="25" t="s">
        <v>496</v>
      </c>
      <c r="B93" s="25"/>
      <c r="C93" s="25"/>
      <c r="D93" s="25"/>
      <c r="E93" s="11">
        <f>SUBTOTAL(9,E92:E92)</f>
        <v>12</v>
      </c>
      <c r="F93" s="11" t="s">
        <v>80</v>
      </c>
      <c r="G93" s="11">
        <f>SUBTOTAL(9,G92:G92)</f>
        <v>450567.24</v>
      </c>
    </row>
    <row r="94" spans="1:7" ht="39.950000000000003" customHeight="1">
      <c r="A94" s="6" t="s">
        <v>521</v>
      </c>
      <c r="B94" s="26" t="s">
        <v>522</v>
      </c>
      <c r="C94" s="26"/>
      <c r="D94" s="6" t="s">
        <v>512</v>
      </c>
      <c r="E94" s="9">
        <v>158.99795</v>
      </c>
      <c r="F94" s="9">
        <v>77.959999999999994</v>
      </c>
      <c r="G94" s="9">
        <v>12395.48</v>
      </c>
    </row>
    <row r="95" spans="1:7" ht="24.95" customHeight="1">
      <c r="A95" s="25" t="s">
        <v>496</v>
      </c>
      <c r="B95" s="25"/>
      <c r="C95" s="25"/>
      <c r="D95" s="25"/>
      <c r="E95" s="11">
        <f>SUBTOTAL(9,E94:E94)</f>
        <v>158.99795</v>
      </c>
      <c r="F95" s="11" t="s">
        <v>80</v>
      </c>
      <c r="G95" s="11">
        <f>SUBTOTAL(9,G94:G94)</f>
        <v>12395.48</v>
      </c>
    </row>
    <row r="96" spans="1:7" ht="39.950000000000003" customHeight="1">
      <c r="A96" s="6" t="s">
        <v>523</v>
      </c>
      <c r="B96" s="26" t="s">
        <v>524</v>
      </c>
      <c r="C96" s="26"/>
      <c r="D96" s="6" t="s">
        <v>512</v>
      </c>
      <c r="E96" s="9">
        <v>1</v>
      </c>
      <c r="F96" s="9">
        <v>34145.519999999997</v>
      </c>
      <c r="G96" s="9">
        <v>34145.519999999997</v>
      </c>
    </row>
    <row r="97" spans="1:7" ht="24.95" customHeight="1">
      <c r="A97" s="25" t="s">
        <v>496</v>
      </c>
      <c r="B97" s="25"/>
      <c r="C97" s="25"/>
      <c r="D97" s="25"/>
      <c r="E97" s="11">
        <f>SUBTOTAL(9,E96:E96)</f>
        <v>1</v>
      </c>
      <c r="F97" s="11" t="s">
        <v>80</v>
      </c>
      <c r="G97" s="11">
        <f>SUBTOTAL(9,G96:G96)</f>
        <v>34145.519999999997</v>
      </c>
    </row>
    <row r="98" spans="1:7" ht="24.95" customHeight="1">
      <c r="A98" s="25" t="s">
        <v>497</v>
      </c>
      <c r="B98" s="25"/>
      <c r="C98" s="25"/>
      <c r="D98" s="25"/>
      <c r="E98" s="25"/>
      <c r="F98" s="25"/>
      <c r="G98" s="11">
        <f>SUBTOTAL(9,G90:G97)</f>
        <v>973411.25</v>
      </c>
    </row>
    <row r="99" spans="1:7" ht="24.95" customHeight="1"/>
    <row r="100" spans="1:7" ht="20.100000000000001" customHeight="1">
      <c r="A100" s="23" t="s">
        <v>405</v>
      </c>
      <c r="B100" s="23"/>
      <c r="C100" s="24" t="s">
        <v>277</v>
      </c>
      <c r="D100" s="24"/>
      <c r="E100" s="24"/>
      <c r="F100" s="24"/>
      <c r="G100" s="24"/>
    </row>
    <row r="101" spans="1:7" ht="20.100000000000001" customHeight="1">
      <c r="A101" s="23" t="s">
        <v>406</v>
      </c>
      <c r="B101" s="23"/>
      <c r="C101" s="24" t="s">
        <v>407</v>
      </c>
      <c r="D101" s="24"/>
      <c r="E101" s="24"/>
      <c r="F101" s="24"/>
      <c r="G101" s="24"/>
    </row>
    <row r="102" spans="1:7" ht="24.95" customHeight="1">
      <c r="A102" s="23" t="s">
        <v>408</v>
      </c>
      <c r="B102" s="23"/>
      <c r="C102" s="24" t="s">
        <v>379</v>
      </c>
      <c r="D102" s="24"/>
      <c r="E102" s="24"/>
      <c r="F102" s="24"/>
      <c r="G102" s="24"/>
    </row>
    <row r="103" spans="1:7" ht="15" customHeight="1"/>
    <row r="104" spans="1:7" ht="24.95" customHeight="1">
      <c r="A104" s="15" t="s">
        <v>498</v>
      </c>
      <c r="B104" s="15"/>
      <c r="C104" s="15"/>
      <c r="D104" s="15"/>
      <c r="E104" s="15"/>
      <c r="F104" s="15"/>
      <c r="G104" s="15"/>
    </row>
    <row r="105" spans="1:7" ht="15" customHeight="1"/>
    <row r="106" spans="1:7" ht="50.1" customHeight="1">
      <c r="A106" s="6" t="s">
        <v>315</v>
      </c>
      <c r="B106" s="21" t="s">
        <v>463</v>
      </c>
      <c r="C106" s="21"/>
      <c r="D106" s="6" t="s">
        <v>490</v>
      </c>
      <c r="E106" s="6" t="s">
        <v>491</v>
      </c>
      <c r="F106" s="6" t="s">
        <v>492</v>
      </c>
      <c r="G106" s="6" t="s">
        <v>493</v>
      </c>
    </row>
    <row r="107" spans="1:7" ht="15" customHeight="1">
      <c r="A107" s="6">
        <v>1</v>
      </c>
      <c r="B107" s="21">
        <v>2</v>
      </c>
      <c r="C107" s="21"/>
      <c r="D107" s="6">
        <v>3</v>
      </c>
      <c r="E107" s="6">
        <v>4</v>
      </c>
      <c r="F107" s="6">
        <v>5</v>
      </c>
      <c r="G107" s="6">
        <v>6</v>
      </c>
    </row>
    <row r="108" spans="1:7" ht="39.950000000000003" customHeight="1">
      <c r="A108" s="6" t="s">
        <v>60</v>
      </c>
      <c r="B108" s="26" t="s">
        <v>525</v>
      </c>
      <c r="C108" s="26"/>
      <c r="D108" s="6" t="s">
        <v>512</v>
      </c>
      <c r="E108" s="9">
        <v>12</v>
      </c>
      <c r="F108" s="9">
        <v>1218.27</v>
      </c>
      <c r="G108" s="9">
        <v>14619.24</v>
      </c>
    </row>
    <row r="109" spans="1:7" ht="24.95" customHeight="1">
      <c r="A109" s="25" t="s">
        <v>496</v>
      </c>
      <c r="B109" s="25"/>
      <c r="C109" s="25"/>
      <c r="D109" s="25"/>
      <c r="E109" s="11">
        <f>SUBTOTAL(9,E108:E108)</f>
        <v>12</v>
      </c>
      <c r="F109" s="11" t="s">
        <v>80</v>
      </c>
      <c r="G109" s="11">
        <f>SUBTOTAL(9,G108:G108)</f>
        <v>14619.24</v>
      </c>
    </row>
    <row r="110" spans="1:7" ht="80.099999999999994" customHeight="1">
      <c r="A110" s="6" t="s">
        <v>65</v>
      </c>
      <c r="B110" s="26" t="s">
        <v>526</v>
      </c>
      <c r="C110" s="26"/>
      <c r="D110" s="6" t="s">
        <v>512</v>
      </c>
      <c r="E110" s="9">
        <v>12</v>
      </c>
      <c r="F110" s="9">
        <v>6500</v>
      </c>
      <c r="G110" s="9">
        <v>78000</v>
      </c>
    </row>
    <row r="111" spans="1:7" ht="24.95" customHeight="1">
      <c r="A111" s="25" t="s">
        <v>496</v>
      </c>
      <c r="B111" s="25"/>
      <c r="C111" s="25"/>
      <c r="D111" s="25"/>
      <c r="E111" s="11">
        <f>SUBTOTAL(9,E110:E110)</f>
        <v>12</v>
      </c>
      <c r="F111" s="11" t="s">
        <v>80</v>
      </c>
      <c r="G111" s="11">
        <f>SUBTOTAL(9,G110:G110)</f>
        <v>78000</v>
      </c>
    </row>
    <row r="112" spans="1:7" ht="60" customHeight="1">
      <c r="A112" s="6" t="s">
        <v>422</v>
      </c>
      <c r="B112" s="26" t="s">
        <v>527</v>
      </c>
      <c r="C112" s="26"/>
      <c r="D112" s="6" t="s">
        <v>512</v>
      </c>
      <c r="E112" s="9">
        <v>12</v>
      </c>
      <c r="F112" s="9">
        <v>2345</v>
      </c>
      <c r="G112" s="9">
        <v>28140</v>
      </c>
    </row>
    <row r="113" spans="1:7" ht="24.95" customHeight="1">
      <c r="A113" s="25" t="s">
        <v>496</v>
      </c>
      <c r="B113" s="25"/>
      <c r="C113" s="25"/>
      <c r="D113" s="25"/>
      <c r="E113" s="11">
        <f>SUBTOTAL(9,E112:E112)</f>
        <v>12</v>
      </c>
      <c r="F113" s="11" t="s">
        <v>80</v>
      </c>
      <c r="G113" s="11">
        <f>SUBTOTAL(9,G112:G112)</f>
        <v>28140</v>
      </c>
    </row>
    <row r="114" spans="1:7" ht="60" customHeight="1">
      <c r="A114" s="6" t="s">
        <v>423</v>
      </c>
      <c r="B114" s="26" t="s">
        <v>528</v>
      </c>
      <c r="C114" s="26"/>
      <c r="D114" s="6" t="s">
        <v>512</v>
      </c>
      <c r="E114" s="9">
        <v>12</v>
      </c>
      <c r="F114" s="9">
        <v>2581.8000000000002</v>
      </c>
      <c r="G114" s="9">
        <v>30981.599999999999</v>
      </c>
    </row>
    <row r="115" spans="1:7" ht="24.95" customHeight="1">
      <c r="A115" s="25" t="s">
        <v>496</v>
      </c>
      <c r="B115" s="25"/>
      <c r="C115" s="25"/>
      <c r="D115" s="25"/>
      <c r="E115" s="11">
        <f>SUBTOTAL(9,E114:E114)</f>
        <v>12</v>
      </c>
      <c r="F115" s="11" t="s">
        <v>80</v>
      </c>
      <c r="G115" s="11">
        <f>SUBTOTAL(9,G114:G114)</f>
        <v>30981.599999999999</v>
      </c>
    </row>
    <row r="116" spans="1:7" ht="60" customHeight="1">
      <c r="A116" s="6" t="s">
        <v>425</v>
      </c>
      <c r="B116" s="26" t="s">
        <v>529</v>
      </c>
      <c r="C116" s="26"/>
      <c r="D116" s="6" t="s">
        <v>512</v>
      </c>
      <c r="E116" s="9">
        <v>12</v>
      </c>
      <c r="F116" s="9">
        <v>2500</v>
      </c>
      <c r="G116" s="9">
        <v>30000</v>
      </c>
    </row>
    <row r="117" spans="1:7" ht="24.95" customHeight="1">
      <c r="A117" s="25" t="s">
        <v>496</v>
      </c>
      <c r="B117" s="25"/>
      <c r="C117" s="25"/>
      <c r="D117" s="25"/>
      <c r="E117" s="11">
        <f>SUBTOTAL(9,E116:E116)</f>
        <v>12</v>
      </c>
      <c r="F117" s="11" t="s">
        <v>80</v>
      </c>
      <c r="G117" s="11">
        <f>SUBTOTAL(9,G116:G116)</f>
        <v>30000</v>
      </c>
    </row>
    <row r="118" spans="1:7" ht="60" customHeight="1">
      <c r="A118" s="6" t="s">
        <v>439</v>
      </c>
      <c r="B118" s="26" t="s">
        <v>530</v>
      </c>
      <c r="C118" s="26"/>
      <c r="D118" s="6" t="s">
        <v>512</v>
      </c>
      <c r="E118" s="9">
        <v>12</v>
      </c>
      <c r="F118" s="9">
        <v>65263.794167</v>
      </c>
      <c r="G118" s="9">
        <v>783165.53</v>
      </c>
    </row>
    <row r="119" spans="1:7" ht="24.95" customHeight="1">
      <c r="A119" s="25" t="s">
        <v>496</v>
      </c>
      <c r="B119" s="25"/>
      <c r="C119" s="25"/>
      <c r="D119" s="25"/>
      <c r="E119" s="11">
        <f>SUBTOTAL(9,E118:E118)</f>
        <v>12</v>
      </c>
      <c r="F119" s="11" t="s">
        <v>80</v>
      </c>
      <c r="G119" s="11">
        <f>SUBTOTAL(9,G118:G118)</f>
        <v>783165.53</v>
      </c>
    </row>
    <row r="120" spans="1:7" ht="39.950000000000003" customHeight="1">
      <c r="A120" s="6" t="s">
        <v>445</v>
      </c>
      <c r="B120" s="26" t="s">
        <v>531</v>
      </c>
      <c r="C120" s="26"/>
      <c r="D120" s="6" t="s">
        <v>512</v>
      </c>
      <c r="E120" s="9">
        <v>12</v>
      </c>
      <c r="F120" s="9">
        <v>2069.69</v>
      </c>
      <c r="G120" s="9">
        <v>24836.28</v>
      </c>
    </row>
    <row r="121" spans="1:7" ht="24.95" customHeight="1">
      <c r="A121" s="25" t="s">
        <v>496</v>
      </c>
      <c r="B121" s="25"/>
      <c r="C121" s="25"/>
      <c r="D121" s="25"/>
      <c r="E121" s="11">
        <f>SUBTOTAL(9,E120:E120)</f>
        <v>12</v>
      </c>
      <c r="F121" s="11" t="s">
        <v>80</v>
      </c>
      <c r="G121" s="11">
        <f>SUBTOTAL(9,G120:G120)</f>
        <v>24836.28</v>
      </c>
    </row>
    <row r="122" spans="1:7" ht="39.950000000000003" customHeight="1">
      <c r="A122" s="6" t="s">
        <v>447</v>
      </c>
      <c r="B122" s="26" t="s">
        <v>532</v>
      </c>
      <c r="C122" s="26"/>
      <c r="D122" s="6" t="s">
        <v>512</v>
      </c>
      <c r="E122" s="9">
        <v>12</v>
      </c>
      <c r="F122" s="9">
        <v>2499.9899999999998</v>
      </c>
      <c r="G122" s="9">
        <v>29999.88</v>
      </c>
    </row>
    <row r="123" spans="1:7" ht="24.95" customHeight="1">
      <c r="A123" s="25" t="s">
        <v>496</v>
      </c>
      <c r="B123" s="25"/>
      <c r="C123" s="25"/>
      <c r="D123" s="25"/>
      <c r="E123" s="11">
        <f>SUBTOTAL(9,E122:E122)</f>
        <v>12</v>
      </c>
      <c r="F123" s="11" t="s">
        <v>80</v>
      </c>
      <c r="G123" s="11">
        <f>SUBTOTAL(9,G122:G122)</f>
        <v>29999.88</v>
      </c>
    </row>
    <row r="124" spans="1:7" ht="39.950000000000003" customHeight="1">
      <c r="A124" s="6" t="s">
        <v>449</v>
      </c>
      <c r="B124" s="26" t="s">
        <v>533</v>
      </c>
      <c r="C124" s="26"/>
      <c r="D124" s="6" t="s">
        <v>512</v>
      </c>
      <c r="E124" s="9">
        <v>12</v>
      </c>
      <c r="F124" s="9">
        <v>1920</v>
      </c>
      <c r="G124" s="9">
        <v>23040</v>
      </c>
    </row>
    <row r="125" spans="1:7" ht="24.95" customHeight="1">
      <c r="A125" s="25" t="s">
        <v>496</v>
      </c>
      <c r="B125" s="25"/>
      <c r="C125" s="25"/>
      <c r="D125" s="25"/>
      <c r="E125" s="11">
        <f>SUBTOTAL(9,E124:E124)</f>
        <v>12</v>
      </c>
      <c r="F125" s="11" t="s">
        <v>80</v>
      </c>
      <c r="G125" s="11">
        <f>SUBTOTAL(9,G124:G124)</f>
        <v>23040</v>
      </c>
    </row>
    <row r="126" spans="1:7" ht="60" customHeight="1">
      <c r="A126" s="6" t="s">
        <v>534</v>
      </c>
      <c r="B126" s="26" t="s">
        <v>535</v>
      </c>
      <c r="C126" s="26"/>
      <c r="D126" s="6" t="s">
        <v>512</v>
      </c>
      <c r="E126" s="9">
        <v>1</v>
      </c>
      <c r="F126" s="9">
        <v>2581.8000000000002</v>
      </c>
      <c r="G126" s="9">
        <v>2581.8000000000002</v>
      </c>
    </row>
    <row r="127" spans="1:7" ht="24.95" customHeight="1">
      <c r="A127" s="25" t="s">
        <v>496</v>
      </c>
      <c r="B127" s="25"/>
      <c r="C127" s="25"/>
      <c r="D127" s="25"/>
      <c r="E127" s="11">
        <f>SUBTOTAL(9,E126:E126)</f>
        <v>1</v>
      </c>
      <c r="F127" s="11" t="s">
        <v>80</v>
      </c>
      <c r="G127" s="11">
        <f>SUBTOTAL(9,G126:G126)</f>
        <v>2581.8000000000002</v>
      </c>
    </row>
    <row r="128" spans="1:7" ht="39.950000000000003" customHeight="1">
      <c r="A128" s="6" t="s">
        <v>536</v>
      </c>
      <c r="B128" s="26" t="s">
        <v>537</v>
      </c>
      <c r="C128" s="26"/>
      <c r="D128" s="6" t="s">
        <v>512</v>
      </c>
      <c r="E128" s="9">
        <v>1</v>
      </c>
      <c r="F128" s="9">
        <v>1800</v>
      </c>
      <c r="G128" s="9">
        <v>1800</v>
      </c>
    </row>
    <row r="129" spans="1:7" ht="24.95" customHeight="1">
      <c r="A129" s="25" t="s">
        <v>496</v>
      </c>
      <c r="B129" s="25"/>
      <c r="C129" s="25"/>
      <c r="D129" s="25"/>
      <c r="E129" s="11">
        <f>SUBTOTAL(9,E128:E128)</f>
        <v>1</v>
      </c>
      <c r="F129" s="11" t="s">
        <v>80</v>
      </c>
      <c r="G129" s="11">
        <f>SUBTOTAL(9,G128:G128)</f>
        <v>1800</v>
      </c>
    </row>
    <row r="130" spans="1:7" ht="39.950000000000003" customHeight="1">
      <c r="A130" s="6" t="s">
        <v>538</v>
      </c>
      <c r="B130" s="26" t="s">
        <v>539</v>
      </c>
      <c r="C130" s="26"/>
      <c r="D130" s="6" t="s">
        <v>512</v>
      </c>
      <c r="E130" s="9">
        <v>1</v>
      </c>
      <c r="F130" s="9">
        <v>2066.6999999999998</v>
      </c>
      <c r="G130" s="9">
        <v>2066.6999999999998</v>
      </c>
    </row>
    <row r="131" spans="1:7" ht="24.95" customHeight="1">
      <c r="A131" s="25" t="s">
        <v>496</v>
      </c>
      <c r="B131" s="25"/>
      <c r="C131" s="25"/>
      <c r="D131" s="25"/>
      <c r="E131" s="11">
        <f>SUBTOTAL(9,E130:E130)</f>
        <v>1</v>
      </c>
      <c r="F131" s="11" t="s">
        <v>80</v>
      </c>
      <c r="G131" s="11">
        <f>SUBTOTAL(9,G130:G130)</f>
        <v>2066.6999999999998</v>
      </c>
    </row>
    <row r="132" spans="1:7" ht="39.950000000000003" customHeight="1">
      <c r="A132" s="6" t="s">
        <v>540</v>
      </c>
      <c r="B132" s="26" t="s">
        <v>541</v>
      </c>
      <c r="C132" s="26"/>
      <c r="D132" s="6" t="s">
        <v>512</v>
      </c>
      <c r="E132" s="9">
        <v>1</v>
      </c>
      <c r="F132" s="9">
        <v>1000</v>
      </c>
      <c r="G132" s="9">
        <v>1000</v>
      </c>
    </row>
    <row r="133" spans="1:7" ht="24.95" customHeight="1">
      <c r="A133" s="25" t="s">
        <v>496</v>
      </c>
      <c r="B133" s="25"/>
      <c r="C133" s="25"/>
      <c r="D133" s="25"/>
      <c r="E133" s="11">
        <f>SUBTOTAL(9,E132:E132)</f>
        <v>1</v>
      </c>
      <c r="F133" s="11" t="s">
        <v>80</v>
      </c>
      <c r="G133" s="11">
        <f>SUBTOTAL(9,G132:G132)</f>
        <v>1000</v>
      </c>
    </row>
    <row r="134" spans="1:7" ht="39.950000000000003" customHeight="1">
      <c r="A134" s="6" t="s">
        <v>542</v>
      </c>
      <c r="B134" s="26" t="s">
        <v>543</v>
      </c>
      <c r="C134" s="26"/>
      <c r="D134" s="6" t="s">
        <v>512</v>
      </c>
      <c r="E134" s="9">
        <v>1</v>
      </c>
      <c r="F134" s="9">
        <v>11000</v>
      </c>
      <c r="G134" s="9">
        <v>11000</v>
      </c>
    </row>
    <row r="135" spans="1:7" ht="24.95" customHeight="1">
      <c r="A135" s="25" t="s">
        <v>496</v>
      </c>
      <c r="B135" s="25"/>
      <c r="C135" s="25"/>
      <c r="D135" s="25"/>
      <c r="E135" s="11">
        <f>SUBTOTAL(9,E134:E134)</f>
        <v>1</v>
      </c>
      <c r="F135" s="11" t="s">
        <v>80</v>
      </c>
      <c r="G135" s="11">
        <f>SUBTOTAL(9,G134:G134)</f>
        <v>11000</v>
      </c>
    </row>
    <row r="136" spans="1:7" ht="39.950000000000003" customHeight="1">
      <c r="A136" s="6" t="s">
        <v>544</v>
      </c>
      <c r="B136" s="26" t="s">
        <v>545</v>
      </c>
      <c r="C136" s="26"/>
      <c r="D136" s="6" t="s">
        <v>512</v>
      </c>
      <c r="E136" s="9">
        <v>1</v>
      </c>
      <c r="F136" s="9">
        <v>45418.6</v>
      </c>
      <c r="G136" s="9">
        <v>45418.6</v>
      </c>
    </row>
    <row r="137" spans="1:7" ht="24.95" customHeight="1">
      <c r="A137" s="25" t="s">
        <v>496</v>
      </c>
      <c r="B137" s="25"/>
      <c r="C137" s="25"/>
      <c r="D137" s="25"/>
      <c r="E137" s="11">
        <f>SUBTOTAL(9,E136:E136)</f>
        <v>1</v>
      </c>
      <c r="F137" s="11" t="s">
        <v>80</v>
      </c>
      <c r="G137" s="11">
        <f>SUBTOTAL(9,G136:G136)</f>
        <v>45418.6</v>
      </c>
    </row>
    <row r="138" spans="1:7" ht="39.950000000000003" customHeight="1">
      <c r="A138" s="6" t="s">
        <v>546</v>
      </c>
      <c r="B138" s="26" t="s">
        <v>547</v>
      </c>
      <c r="C138" s="26"/>
      <c r="D138" s="6" t="s">
        <v>512</v>
      </c>
      <c r="E138" s="9">
        <v>1</v>
      </c>
      <c r="F138" s="9">
        <v>4419.1899999999996</v>
      </c>
      <c r="G138" s="9">
        <v>4419.1899999999996</v>
      </c>
    </row>
    <row r="139" spans="1:7" ht="24.95" customHeight="1">
      <c r="A139" s="25" t="s">
        <v>496</v>
      </c>
      <c r="B139" s="25"/>
      <c r="C139" s="25"/>
      <c r="D139" s="25"/>
      <c r="E139" s="11">
        <f>SUBTOTAL(9,E138:E138)</f>
        <v>1</v>
      </c>
      <c r="F139" s="11" t="s">
        <v>80</v>
      </c>
      <c r="G139" s="11">
        <f>SUBTOTAL(9,G138:G138)</f>
        <v>4419.1899999999996</v>
      </c>
    </row>
    <row r="140" spans="1:7" ht="24.95" customHeight="1">
      <c r="A140" s="25" t="s">
        <v>497</v>
      </c>
      <c r="B140" s="25"/>
      <c r="C140" s="25"/>
      <c r="D140" s="25"/>
      <c r="E140" s="25"/>
      <c r="F140" s="25"/>
      <c r="G140" s="11">
        <f>SUBTOTAL(9,G108:G139)</f>
        <v>1111068.82</v>
      </c>
    </row>
    <row r="141" spans="1:7" ht="24.95" customHeight="1"/>
    <row r="142" spans="1:7" ht="20.100000000000001" customHeight="1">
      <c r="A142" s="23" t="s">
        <v>405</v>
      </c>
      <c r="B142" s="23"/>
      <c r="C142" s="24" t="s">
        <v>277</v>
      </c>
      <c r="D142" s="24"/>
      <c r="E142" s="24"/>
      <c r="F142" s="24"/>
      <c r="G142" s="24"/>
    </row>
    <row r="143" spans="1:7" ht="20.100000000000001" customHeight="1">
      <c r="A143" s="23" t="s">
        <v>406</v>
      </c>
      <c r="B143" s="23"/>
      <c r="C143" s="24" t="s">
        <v>407</v>
      </c>
      <c r="D143" s="24"/>
      <c r="E143" s="24"/>
      <c r="F143" s="24"/>
      <c r="G143" s="24"/>
    </row>
    <row r="144" spans="1:7" ht="24.95" customHeight="1">
      <c r="A144" s="23" t="s">
        <v>408</v>
      </c>
      <c r="B144" s="23"/>
      <c r="C144" s="24" t="s">
        <v>379</v>
      </c>
      <c r="D144" s="24"/>
      <c r="E144" s="24"/>
      <c r="F144" s="24"/>
      <c r="G144" s="24"/>
    </row>
    <row r="145" spans="1:7" ht="15" customHeight="1"/>
    <row r="146" spans="1:7" ht="24.95" customHeight="1">
      <c r="A146" s="15" t="s">
        <v>501</v>
      </c>
      <c r="B146" s="15"/>
      <c r="C146" s="15"/>
      <c r="D146" s="15"/>
      <c r="E146" s="15"/>
      <c r="F146" s="15"/>
      <c r="G146" s="15"/>
    </row>
    <row r="147" spans="1:7" ht="15" customHeight="1"/>
    <row r="148" spans="1:7" ht="50.1" customHeight="1">
      <c r="A148" s="6" t="s">
        <v>315</v>
      </c>
      <c r="B148" s="21" t="s">
        <v>463</v>
      </c>
      <c r="C148" s="21"/>
      <c r="D148" s="6" t="s">
        <v>490</v>
      </c>
      <c r="E148" s="6" t="s">
        <v>491</v>
      </c>
      <c r="F148" s="6" t="s">
        <v>492</v>
      </c>
      <c r="G148" s="6" t="s">
        <v>493</v>
      </c>
    </row>
    <row r="149" spans="1:7" ht="15" customHeight="1">
      <c r="A149" s="6">
        <v>1</v>
      </c>
      <c r="B149" s="21">
        <v>2</v>
      </c>
      <c r="C149" s="21"/>
      <c r="D149" s="6">
        <v>3</v>
      </c>
      <c r="E149" s="6">
        <v>4</v>
      </c>
      <c r="F149" s="6">
        <v>5</v>
      </c>
      <c r="G149" s="6">
        <v>6</v>
      </c>
    </row>
    <row r="150" spans="1:7" ht="39.950000000000003" customHeight="1">
      <c r="A150" s="6" t="s">
        <v>57</v>
      </c>
      <c r="B150" s="26" t="s">
        <v>548</v>
      </c>
      <c r="C150" s="26"/>
      <c r="D150" s="6" t="s">
        <v>512</v>
      </c>
      <c r="E150" s="9">
        <v>12</v>
      </c>
      <c r="F150" s="9">
        <v>95589.585000000006</v>
      </c>
      <c r="G150" s="9">
        <v>1147075.02</v>
      </c>
    </row>
    <row r="151" spans="1:7" ht="24.95" customHeight="1">
      <c r="A151" s="25" t="s">
        <v>496</v>
      </c>
      <c r="B151" s="25"/>
      <c r="C151" s="25"/>
      <c r="D151" s="25"/>
      <c r="E151" s="11">
        <f>SUBTOTAL(9,E150:E150)</f>
        <v>12</v>
      </c>
      <c r="F151" s="11" t="s">
        <v>80</v>
      </c>
      <c r="G151" s="11">
        <f>SUBTOTAL(9,G150:G150)</f>
        <v>1147075.02</v>
      </c>
    </row>
    <row r="152" spans="1:7" ht="80.099999999999994" customHeight="1">
      <c r="A152" s="6" t="s">
        <v>424</v>
      </c>
      <c r="B152" s="26" t="s">
        <v>549</v>
      </c>
      <c r="C152" s="26"/>
      <c r="D152" s="6" t="s">
        <v>512</v>
      </c>
      <c r="E152" s="9">
        <v>12</v>
      </c>
      <c r="F152" s="9">
        <v>4950</v>
      </c>
      <c r="G152" s="9">
        <v>59400</v>
      </c>
    </row>
    <row r="153" spans="1:7" ht="24.95" customHeight="1">
      <c r="A153" s="25" t="s">
        <v>496</v>
      </c>
      <c r="B153" s="25"/>
      <c r="C153" s="25"/>
      <c r="D153" s="25"/>
      <c r="E153" s="11">
        <f>SUBTOTAL(9,E152:E152)</f>
        <v>12</v>
      </c>
      <c r="F153" s="11" t="s">
        <v>80</v>
      </c>
      <c r="G153" s="11">
        <f>SUBTOTAL(9,G152:G152)</f>
        <v>59400</v>
      </c>
    </row>
    <row r="154" spans="1:7" ht="39.950000000000003" customHeight="1">
      <c r="A154" s="6" t="s">
        <v>453</v>
      </c>
      <c r="B154" s="26" t="s">
        <v>550</v>
      </c>
      <c r="C154" s="26"/>
      <c r="D154" s="6" t="s">
        <v>512</v>
      </c>
      <c r="E154" s="9">
        <v>1</v>
      </c>
      <c r="F154" s="9">
        <v>195000</v>
      </c>
      <c r="G154" s="9">
        <v>195000</v>
      </c>
    </row>
    <row r="155" spans="1:7" ht="24.95" customHeight="1">
      <c r="A155" s="25" t="s">
        <v>496</v>
      </c>
      <c r="B155" s="25"/>
      <c r="C155" s="25"/>
      <c r="D155" s="25"/>
      <c r="E155" s="11">
        <f>SUBTOTAL(9,E154:E154)</f>
        <v>1</v>
      </c>
      <c r="F155" s="11" t="s">
        <v>80</v>
      </c>
      <c r="G155" s="11">
        <f>SUBTOTAL(9,G154:G154)</f>
        <v>195000</v>
      </c>
    </row>
    <row r="156" spans="1:7" ht="39.950000000000003" customHeight="1">
      <c r="A156" s="6" t="s">
        <v>551</v>
      </c>
      <c r="B156" s="26" t="s">
        <v>552</v>
      </c>
      <c r="C156" s="26"/>
      <c r="D156" s="6" t="s">
        <v>512</v>
      </c>
      <c r="E156" s="9">
        <v>12</v>
      </c>
      <c r="F156" s="9">
        <v>36340.714999999997</v>
      </c>
      <c r="G156" s="9">
        <v>436088.58</v>
      </c>
    </row>
    <row r="157" spans="1:7" ht="24.95" customHeight="1">
      <c r="A157" s="25" t="s">
        <v>496</v>
      </c>
      <c r="B157" s="25"/>
      <c r="C157" s="25"/>
      <c r="D157" s="25"/>
      <c r="E157" s="11">
        <f>SUBTOTAL(9,E156:E156)</f>
        <v>12</v>
      </c>
      <c r="F157" s="11" t="s">
        <v>80</v>
      </c>
      <c r="G157" s="11">
        <f>SUBTOTAL(9,G156:G156)</f>
        <v>436088.58</v>
      </c>
    </row>
    <row r="158" spans="1:7" ht="24.95" customHeight="1">
      <c r="A158" s="25" t="s">
        <v>497</v>
      </c>
      <c r="B158" s="25"/>
      <c r="C158" s="25"/>
      <c r="D158" s="25"/>
      <c r="E158" s="25"/>
      <c r="F158" s="25"/>
      <c r="G158" s="11">
        <f>SUBTOTAL(9,G150:G157)</f>
        <v>1837563.6</v>
      </c>
    </row>
    <row r="159" spans="1:7" ht="24.95" customHeight="1"/>
    <row r="160" spans="1:7" ht="20.100000000000001" customHeight="1">
      <c r="A160" s="23" t="s">
        <v>405</v>
      </c>
      <c r="B160" s="23"/>
      <c r="C160" s="24" t="s">
        <v>277</v>
      </c>
      <c r="D160" s="24"/>
      <c r="E160" s="24"/>
      <c r="F160" s="24"/>
      <c r="G160" s="24"/>
    </row>
    <row r="161" spans="1:7" ht="20.100000000000001" customHeight="1">
      <c r="A161" s="23" t="s">
        <v>406</v>
      </c>
      <c r="B161" s="23"/>
      <c r="C161" s="24" t="s">
        <v>407</v>
      </c>
      <c r="D161" s="24"/>
      <c r="E161" s="24"/>
      <c r="F161" s="24"/>
      <c r="G161" s="24"/>
    </row>
    <row r="162" spans="1:7" ht="24.95" customHeight="1">
      <c r="A162" s="23" t="s">
        <v>408</v>
      </c>
      <c r="B162" s="23"/>
      <c r="C162" s="24" t="s">
        <v>379</v>
      </c>
      <c r="D162" s="24"/>
      <c r="E162" s="24"/>
      <c r="F162" s="24"/>
      <c r="G162" s="24"/>
    </row>
    <row r="163" spans="1:7" ht="15" customHeight="1"/>
    <row r="164" spans="1:7" ht="24.95" customHeight="1">
      <c r="A164" s="15" t="s">
        <v>504</v>
      </c>
      <c r="B164" s="15"/>
      <c r="C164" s="15"/>
      <c r="D164" s="15"/>
      <c r="E164" s="15"/>
      <c r="F164" s="15"/>
      <c r="G164" s="15"/>
    </row>
    <row r="165" spans="1:7" ht="15" customHeight="1"/>
    <row r="166" spans="1:7" ht="50.1" customHeight="1">
      <c r="A166" s="6" t="s">
        <v>315</v>
      </c>
      <c r="B166" s="21" t="s">
        <v>463</v>
      </c>
      <c r="C166" s="21"/>
      <c r="D166" s="6" t="s">
        <v>490</v>
      </c>
      <c r="E166" s="6" t="s">
        <v>491</v>
      </c>
      <c r="F166" s="6" t="s">
        <v>492</v>
      </c>
      <c r="G166" s="6" t="s">
        <v>493</v>
      </c>
    </row>
    <row r="167" spans="1:7" ht="15" customHeight="1">
      <c r="A167" s="6">
        <v>1</v>
      </c>
      <c r="B167" s="21">
        <v>2</v>
      </c>
      <c r="C167" s="21"/>
      <c r="D167" s="6">
        <v>3</v>
      </c>
      <c r="E167" s="6">
        <v>4</v>
      </c>
      <c r="F167" s="6">
        <v>5</v>
      </c>
      <c r="G167" s="6">
        <v>6</v>
      </c>
    </row>
    <row r="168" spans="1:7" ht="39.950000000000003" customHeight="1">
      <c r="A168" s="6" t="s">
        <v>553</v>
      </c>
      <c r="B168" s="26" t="s">
        <v>554</v>
      </c>
      <c r="C168" s="26"/>
      <c r="D168" s="6" t="s">
        <v>512</v>
      </c>
      <c r="E168" s="9">
        <v>1</v>
      </c>
      <c r="F168" s="9">
        <v>1735000</v>
      </c>
      <c r="G168" s="9">
        <v>1735000</v>
      </c>
    </row>
    <row r="169" spans="1:7" ht="24.95" customHeight="1">
      <c r="A169" s="25" t="s">
        <v>496</v>
      </c>
      <c r="B169" s="25"/>
      <c r="C169" s="25"/>
      <c r="D169" s="25"/>
      <c r="E169" s="11">
        <f>SUBTOTAL(9,E168:E168)</f>
        <v>1</v>
      </c>
      <c r="F169" s="11" t="s">
        <v>80</v>
      </c>
      <c r="G169" s="11">
        <f>SUBTOTAL(9,G168:G168)</f>
        <v>1735000</v>
      </c>
    </row>
    <row r="170" spans="1:7" ht="24.95" customHeight="1">
      <c r="A170" s="25" t="s">
        <v>497</v>
      </c>
      <c r="B170" s="25"/>
      <c r="C170" s="25"/>
      <c r="D170" s="25"/>
      <c r="E170" s="25"/>
      <c r="F170" s="25"/>
      <c r="G170" s="11">
        <f>SUBTOTAL(9,G168:G169)</f>
        <v>1735000</v>
      </c>
    </row>
    <row r="171" spans="1:7" ht="24.95" customHeight="1"/>
    <row r="172" spans="1:7" ht="20.100000000000001" customHeight="1">
      <c r="A172" s="23" t="s">
        <v>405</v>
      </c>
      <c r="B172" s="23"/>
      <c r="C172" s="24" t="s">
        <v>277</v>
      </c>
      <c r="D172" s="24"/>
      <c r="E172" s="24"/>
      <c r="F172" s="24"/>
      <c r="G172" s="24"/>
    </row>
    <row r="173" spans="1:7" ht="20.100000000000001" customHeight="1">
      <c r="A173" s="23" t="s">
        <v>406</v>
      </c>
      <c r="B173" s="23"/>
      <c r="C173" s="24" t="s">
        <v>407</v>
      </c>
      <c r="D173" s="24"/>
      <c r="E173" s="24"/>
      <c r="F173" s="24"/>
      <c r="G173" s="24"/>
    </row>
    <row r="174" spans="1:7" ht="24.95" customHeight="1">
      <c r="A174" s="23" t="s">
        <v>408</v>
      </c>
      <c r="B174" s="23"/>
      <c r="C174" s="24" t="s">
        <v>379</v>
      </c>
      <c r="D174" s="24"/>
      <c r="E174" s="24"/>
      <c r="F174" s="24"/>
      <c r="G174" s="24"/>
    </row>
    <row r="175" spans="1:7" ht="15" customHeight="1"/>
    <row r="176" spans="1:7" ht="24.95" customHeight="1">
      <c r="A176" s="15" t="s">
        <v>507</v>
      </c>
      <c r="B176" s="15"/>
      <c r="C176" s="15"/>
      <c r="D176" s="15"/>
      <c r="E176" s="15"/>
      <c r="F176" s="15"/>
      <c r="G176" s="15"/>
    </row>
    <row r="177" spans="1:7" ht="15" customHeight="1"/>
    <row r="178" spans="1:7" ht="50.1" customHeight="1">
      <c r="A178" s="6" t="s">
        <v>315</v>
      </c>
      <c r="B178" s="21" t="s">
        <v>463</v>
      </c>
      <c r="C178" s="21"/>
      <c r="D178" s="6" t="s">
        <v>490</v>
      </c>
      <c r="E178" s="6" t="s">
        <v>491</v>
      </c>
      <c r="F178" s="6" t="s">
        <v>492</v>
      </c>
      <c r="G178" s="6" t="s">
        <v>493</v>
      </c>
    </row>
    <row r="179" spans="1:7" ht="15" customHeight="1">
      <c r="A179" s="6">
        <v>1</v>
      </c>
      <c r="B179" s="21">
        <v>2</v>
      </c>
      <c r="C179" s="21"/>
      <c r="D179" s="6">
        <v>3</v>
      </c>
      <c r="E179" s="6">
        <v>4</v>
      </c>
      <c r="F179" s="6">
        <v>5</v>
      </c>
      <c r="G179" s="6">
        <v>6</v>
      </c>
    </row>
    <row r="180" spans="1:7" ht="39.950000000000003" customHeight="1">
      <c r="A180" s="6" t="s">
        <v>508</v>
      </c>
      <c r="B180" s="26" t="s">
        <v>509</v>
      </c>
      <c r="C180" s="26"/>
      <c r="D180" s="6" t="s">
        <v>379</v>
      </c>
      <c r="E180" s="9">
        <v>1</v>
      </c>
      <c r="F180" s="9">
        <v>10000</v>
      </c>
      <c r="G180" s="9">
        <v>10000</v>
      </c>
    </row>
    <row r="181" spans="1:7" ht="24.95" customHeight="1">
      <c r="A181" s="25" t="s">
        <v>496</v>
      </c>
      <c r="B181" s="25"/>
      <c r="C181" s="25"/>
      <c r="D181" s="25"/>
      <c r="E181" s="11">
        <f>SUBTOTAL(9,E180:E180)</f>
        <v>1</v>
      </c>
      <c r="F181" s="11" t="s">
        <v>80</v>
      </c>
      <c r="G181" s="11">
        <f>SUBTOTAL(9,G180:G180)</f>
        <v>10000</v>
      </c>
    </row>
    <row r="182" spans="1:7" ht="24.95" customHeight="1">
      <c r="A182" s="25" t="s">
        <v>497</v>
      </c>
      <c r="B182" s="25"/>
      <c r="C182" s="25"/>
      <c r="D182" s="25"/>
      <c r="E182" s="25"/>
      <c r="F182" s="25"/>
      <c r="G182" s="11">
        <f>SUBTOTAL(9,G180:G181)</f>
        <v>10000</v>
      </c>
    </row>
    <row r="183" spans="1:7" ht="24.95" customHeight="1"/>
    <row r="184" spans="1:7" ht="20.100000000000001" customHeight="1">
      <c r="A184" s="23" t="s">
        <v>405</v>
      </c>
      <c r="B184" s="23"/>
      <c r="C184" s="24" t="s">
        <v>285</v>
      </c>
      <c r="D184" s="24"/>
      <c r="E184" s="24"/>
      <c r="F184" s="24"/>
      <c r="G184" s="24"/>
    </row>
    <row r="185" spans="1:7" ht="20.100000000000001" customHeight="1">
      <c r="A185" s="23" t="s">
        <v>406</v>
      </c>
      <c r="B185" s="23"/>
      <c r="C185" s="24" t="s">
        <v>456</v>
      </c>
      <c r="D185" s="24"/>
      <c r="E185" s="24"/>
      <c r="F185" s="24"/>
      <c r="G185" s="24"/>
    </row>
    <row r="186" spans="1:7" ht="24.95" customHeight="1">
      <c r="A186" s="23" t="s">
        <v>408</v>
      </c>
      <c r="B186" s="23"/>
      <c r="C186" s="24" t="s">
        <v>379</v>
      </c>
      <c r="D186" s="24"/>
      <c r="E186" s="24"/>
      <c r="F186" s="24"/>
      <c r="G186" s="24"/>
    </row>
    <row r="187" spans="1:7" ht="15" customHeight="1"/>
    <row r="188" spans="1:7" ht="24.95" customHeight="1">
      <c r="A188" s="15" t="s">
        <v>489</v>
      </c>
      <c r="B188" s="15"/>
      <c r="C188" s="15"/>
      <c r="D188" s="15"/>
      <c r="E188" s="15"/>
      <c r="F188" s="15"/>
      <c r="G188" s="15"/>
    </row>
    <row r="189" spans="1:7" ht="15" customHeight="1"/>
    <row r="190" spans="1:7" ht="50.1" customHeight="1">
      <c r="A190" s="6" t="s">
        <v>315</v>
      </c>
      <c r="B190" s="21" t="s">
        <v>463</v>
      </c>
      <c r="C190" s="21"/>
      <c r="D190" s="6" t="s">
        <v>490</v>
      </c>
      <c r="E190" s="6" t="s">
        <v>491</v>
      </c>
      <c r="F190" s="6" t="s">
        <v>492</v>
      </c>
      <c r="G190" s="6" t="s">
        <v>493</v>
      </c>
    </row>
    <row r="191" spans="1:7" ht="15" customHeight="1">
      <c r="A191" s="6">
        <v>1</v>
      </c>
      <c r="B191" s="21">
        <v>2</v>
      </c>
      <c r="C191" s="21"/>
      <c r="D191" s="6">
        <v>3</v>
      </c>
      <c r="E191" s="6">
        <v>4</v>
      </c>
      <c r="F191" s="6">
        <v>5</v>
      </c>
      <c r="G191" s="6">
        <v>6</v>
      </c>
    </row>
    <row r="192" spans="1:7" ht="39.950000000000003" customHeight="1">
      <c r="A192" s="6" t="s">
        <v>555</v>
      </c>
      <c r="B192" s="26" t="s">
        <v>556</v>
      </c>
      <c r="C192" s="26"/>
      <c r="D192" s="6" t="s">
        <v>379</v>
      </c>
      <c r="E192" s="9">
        <v>1</v>
      </c>
      <c r="F192" s="9">
        <v>50000</v>
      </c>
      <c r="G192" s="9">
        <v>50000</v>
      </c>
    </row>
    <row r="193" spans="1:7" ht="24.95" customHeight="1">
      <c r="A193" s="25" t="s">
        <v>496</v>
      </c>
      <c r="B193" s="25"/>
      <c r="C193" s="25"/>
      <c r="D193" s="25"/>
      <c r="E193" s="11">
        <f>SUBTOTAL(9,E192:E192)</f>
        <v>1</v>
      </c>
      <c r="F193" s="11" t="s">
        <v>80</v>
      </c>
      <c r="G193" s="11">
        <f>SUBTOTAL(9,G192:G192)</f>
        <v>50000</v>
      </c>
    </row>
    <row r="194" spans="1:7" ht="24.95" customHeight="1">
      <c r="A194" s="25" t="s">
        <v>497</v>
      </c>
      <c r="B194" s="25"/>
      <c r="C194" s="25"/>
      <c r="D194" s="25"/>
      <c r="E194" s="25"/>
      <c r="F194" s="25"/>
      <c r="G194" s="11">
        <f>SUBTOTAL(9,G192:G193)</f>
        <v>50000</v>
      </c>
    </row>
    <row r="195" spans="1:7" ht="24.95" customHeight="1"/>
    <row r="196" spans="1:7" ht="20.100000000000001" customHeight="1">
      <c r="A196" s="23" t="s">
        <v>405</v>
      </c>
      <c r="B196" s="23"/>
      <c r="C196" s="24" t="s">
        <v>285</v>
      </c>
      <c r="D196" s="24"/>
      <c r="E196" s="24"/>
      <c r="F196" s="24"/>
      <c r="G196" s="24"/>
    </row>
    <row r="197" spans="1:7" ht="20.100000000000001" customHeight="1">
      <c r="A197" s="23" t="s">
        <v>406</v>
      </c>
      <c r="B197" s="23"/>
      <c r="C197" s="24" t="s">
        <v>407</v>
      </c>
      <c r="D197" s="24"/>
      <c r="E197" s="24"/>
      <c r="F197" s="24"/>
      <c r="G197" s="24"/>
    </row>
    <row r="198" spans="1:7" ht="24.95" customHeight="1">
      <c r="A198" s="23" t="s">
        <v>408</v>
      </c>
      <c r="B198" s="23"/>
      <c r="C198" s="24" t="s">
        <v>379</v>
      </c>
      <c r="D198" s="24"/>
      <c r="E198" s="24"/>
      <c r="F198" s="24"/>
      <c r="G198" s="24"/>
    </row>
    <row r="199" spans="1:7" ht="15" customHeight="1"/>
    <row r="200" spans="1:7" ht="24.95" customHeight="1">
      <c r="A200" s="15" t="s">
        <v>489</v>
      </c>
      <c r="B200" s="15"/>
      <c r="C200" s="15"/>
      <c r="D200" s="15"/>
      <c r="E200" s="15"/>
      <c r="F200" s="15"/>
      <c r="G200" s="15"/>
    </row>
    <row r="201" spans="1:7" ht="15" customHeight="1"/>
    <row r="202" spans="1:7" ht="50.1" customHeight="1">
      <c r="A202" s="6" t="s">
        <v>315</v>
      </c>
      <c r="B202" s="21" t="s">
        <v>463</v>
      </c>
      <c r="C202" s="21"/>
      <c r="D202" s="6" t="s">
        <v>490</v>
      </c>
      <c r="E202" s="6" t="s">
        <v>491</v>
      </c>
      <c r="F202" s="6" t="s">
        <v>492</v>
      </c>
      <c r="G202" s="6" t="s">
        <v>493</v>
      </c>
    </row>
    <row r="203" spans="1:7" ht="15" customHeight="1">
      <c r="A203" s="6">
        <v>1</v>
      </c>
      <c r="B203" s="21">
        <v>2</v>
      </c>
      <c r="C203" s="21"/>
      <c r="D203" s="6">
        <v>3</v>
      </c>
      <c r="E203" s="6">
        <v>4</v>
      </c>
      <c r="F203" s="6">
        <v>5</v>
      </c>
      <c r="G203" s="6">
        <v>6</v>
      </c>
    </row>
    <row r="204" spans="1:7" ht="39.950000000000003" customHeight="1">
      <c r="A204" s="6" t="s">
        <v>441</v>
      </c>
      <c r="B204" s="26" t="s">
        <v>557</v>
      </c>
      <c r="C204" s="26"/>
      <c r="D204" s="6" t="s">
        <v>512</v>
      </c>
      <c r="E204" s="9">
        <v>3683.9903599999998</v>
      </c>
      <c r="F204" s="9">
        <v>453.19092499999999</v>
      </c>
      <c r="G204" s="9">
        <v>1669551</v>
      </c>
    </row>
    <row r="205" spans="1:7" ht="24.95" customHeight="1">
      <c r="A205" s="25" t="s">
        <v>496</v>
      </c>
      <c r="B205" s="25"/>
      <c r="C205" s="25"/>
      <c r="D205" s="25"/>
      <c r="E205" s="11">
        <f>SUBTOTAL(9,E204:E204)</f>
        <v>3683.9903599999998</v>
      </c>
      <c r="F205" s="11" t="s">
        <v>80</v>
      </c>
      <c r="G205" s="11">
        <f>SUBTOTAL(9,G204:G204)</f>
        <v>1669551</v>
      </c>
    </row>
    <row r="206" spans="1:7" ht="39.950000000000003" customHeight="1">
      <c r="A206" s="6" t="s">
        <v>443</v>
      </c>
      <c r="B206" s="26" t="s">
        <v>558</v>
      </c>
      <c r="C206" s="26"/>
      <c r="D206" s="6" t="s">
        <v>512</v>
      </c>
      <c r="E206" s="9">
        <v>104893.91796000001</v>
      </c>
      <c r="F206" s="9">
        <v>7.07</v>
      </c>
      <c r="G206" s="9">
        <v>741600</v>
      </c>
    </row>
    <row r="207" spans="1:7" ht="24.95" customHeight="1">
      <c r="A207" s="25" t="s">
        <v>496</v>
      </c>
      <c r="B207" s="25"/>
      <c r="C207" s="25"/>
      <c r="D207" s="25"/>
      <c r="E207" s="11">
        <f>SUBTOTAL(9,E206:E206)</f>
        <v>104893.91796000001</v>
      </c>
      <c r="F207" s="11" t="s">
        <v>80</v>
      </c>
      <c r="G207" s="11">
        <f>SUBTOTAL(9,G206:G206)</f>
        <v>741600</v>
      </c>
    </row>
    <row r="208" spans="1:7" ht="39.950000000000003" customHeight="1">
      <c r="A208" s="6" t="s">
        <v>559</v>
      </c>
      <c r="B208" s="26" t="s">
        <v>560</v>
      </c>
      <c r="C208" s="26"/>
      <c r="D208" s="6" t="s">
        <v>512</v>
      </c>
      <c r="E208" s="9">
        <v>140.06322</v>
      </c>
      <c r="F208" s="9">
        <v>453.19092499999999</v>
      </c>
      <c r="G208" s="9">
        <v>63475.38</v>
      </c>
    </row>
    <row r="209" spans="1:7" ht="24.95" customHeight="1">
      <c r="A209" s="25" t="s">
        <v>496</v>
      </c>
      <c r="B209" s="25"/>
      <c r="C209" s="25"/>
      <c r="D209" s="25"/>
      <c r="E209" s="11">
        <f>SUBTOTAL(9,E208:E208)</f>
        <v>140.06322</v>
      </c>
      <c r="F209" s="11" t="s">
        <v>80</v>
      </c>
      <c r="G209" s="11">
        <f>SUBTOTAL(9,G208:G208)</f>
        <v>63475.38</v>
      </c>
    </row>
    <row r="210" spans="1:7" ht="39.950000000000003" customHeight="1">
      <c r="A210" s="6" t="s">
        <v>561</v>
      </c>
      <c r="B210" s="26" t="s">
        <v>562</v>
      </c>
      <c r="C210" s="26"/>
      <c r="D210" s="6" t="s">
        <v>512</v>
      </c>
      <c r="E210" s="9">
        <v>4824.8316800000002</v>
      </c>
      <c r="F210" s="9">
        <v>7.07</v>
      </c>
      <c r="G210" s="9">
        <v>34111.56</v>
      </c>
    </row>
    <row r="211" spans="1:7" ht="24.95" customHeight="1">
      <c r="A211" s="25" t="s">
        <v>496</v>
      </c>
      <c r="B211" s="25"/>
      <c r="C211" s="25"/>
      <c r="D211" s="25"/>
      <c r="E211" s="11">
        <f>SUBTOTAL(9,E210:E210)</f>
        <v>4824.8316800000002</v>
      </c>
      <c r="F211" s="11" t="s">
        <v>80</v>
      </c>
      <c r="G211" s="11">
        <f>SUBTOTAL(9,G210:G210)</f>
        <v>34111.56</v>
      </c>
    </row>
    <row r="212" spans="1:7" ht="24.95" customHeight="1">
      <c r="A212" s="25" t="s">
        <v>497</v>
      </c>
      <c r="B212" s="25"/>
      <c r="C212" s="25"/>
      <c r="D212" s="25"/>
      <c r="E212" s="25"/>
      <c r="F212" s="25"/>
      <c r="G212" s="11">
        <f>SUBTOTAL(9,G204:G211)</f>
        <v>2508737.94</v>
      </c>
    </row>
    <row r="213" spans="1:7" ht="24.95" customHeight="1"/>
    <row r="214" spans="1:7" ht="20.100000000000001" customHeight="1">
      <c r="A214" s="23" t="s">
        <v>405</v>
      </c>
      <c r="B214" s="23"/>
      <c r="C214" s="24" t="s">
        <v>277</v>
      </c>
      <c r="D214" s="24"/>
      <c r="E214" s="24"/>
      <c r="F214" s="24"/>
      <c r="G214" s="24"/>
    </row>
    <row r="215" spans="1:7" ht="20.100000000000001" customHeight="1">
      <c r="A215" s="23" t="s">
        <v>406</v>
      </c>
      <c r="B215" s="23"/>
      <c r="C215" s="24" t="s">
        <v>456</v>
      </c>
      <c r="D215" s="24"/>
      <c r="E215" s="24"/>
      <c r="F215" s="24"/>
      <c r="G215" s="24"/>
    </row>
    <row r="216" spans="1:7" ht="24.95" customHeight="1">
      <c r="A216" s="23" t="s">
        <v>408</v>
      </c>
      <c r="B216" s="23"/>
      <c r="C216" s="24" t="s">
        <v>382</v>
      </c>
      <c r="D216" s="24"/>
      <c r="E216" s="24"/>
      <c r="F216" s="24"/>
      <c r="G216" s="24"/>
    </row>
    <row r="217" spans="1:7" ht="15" customHeight="1"/>
    <row r="218" spans="1:7" ht="24.95" customHeight="1">
      <c r="A218" s="15" t="s">
        <v>489</v>
      </c>
      <c r="B218" s="15"/>
      <c r="C218" s="15"/>
      <c r="D218" s="15"/>
      <c r="E218" s="15"/>
      <c r="F218" s="15"/>
      <c r="G218" s="15"/>
    </row>
    <row r="219" spans="1:7" ht="15" customHeight="1"/>
    <row r="220" spans="1:7" ht="50.1" customHeight="1">
      <c r="A220" s="6" t="s">
        <v>315</v>
      </c>
      <c r="B220" s="21" t="s">
        <v>463</v>
      </c>
      <c r="C220" s="21"/>
      <c r="D220" s="6" t="s">
        <v>490</v>
      </c>
      <c r="E220" s="6" t="s">
        <v>491</v>
      </c>
      <c r="F220" s="6" t="s">
        <v>492</v>
      </c>
      <c r="G220" s="6" t="s">
        <v>493</v>
      </c>
    </row>
    <row r="221" spans="1:7" ht="15" customHeight="1">
      <c r="A221" s="6">
        <v>1</v>
      </c>
      <c r="B221" s="21">
        <v>2</v>
      </c>
      <c r="C221" s="21"/>
      <c r="D221" s="6">
        <v>3</v>
      </c>
      <c r="E221" s="6">
        <v>4</v>
      </c>
      <c r="F221" s="6">
        <v>5</v>
      </c>
      <c r="G221" s="6">
        <v>6</v>
      </c>
    </row>
    <row r="222" spans="1:7" ht="39.950000000000003" customHeight="1">
      <c r="A222" s="6" t="s">
        <v>494</v>
      </c>
      <c r="B222" s="26" t="s">
        <v>495</v>
      </c>
      <c r="C222" s="26"/>
      <c r="D222" s="6" t="s">
        <v>54</v>
      </c>
      <c r="E222" s="9">
        <v>1</v>
      </c>
      <c r="F222" s="9">
        <v>20000</v>
      </c>
      <c r="G222" s="9">
        <v>20000</v>
      </c>
    </row>
    <row r="223" spans="1:7" ht="24.95" customHeight="1">
      <c r="A223" s="25" t="s">
        <v>496</v>
      </c>
      <c r="B223" s="25"/>
      <c r="C223" s="25"/>
      <c r="D223" s="25"/>
      <c r="E223" s="11">
        <f>SUBTOTAL(9,E222:E222)</f>
        <v>1</v>
      </c>
      <c r="F223" s="11" t="s">
        <v>80</v>
      </c>
      <c r="G223" s="11">
        <f>SUBTOTAL(9,G222:G222)</f>
        <v>20000</v>
      </c>
    </row>
    <row r="224" spans="1:7" ht="24.95" customHeight="1">
      <c r="A224" s="25" t="s">
        <v>497</v>
      </c>
      <c r="B224" s="25"/>
      <c r="C224" s="25"/>
      <c r="D224" s="25"/>
      <c r="E224" s="25"/>
      <c r="F224" s="25"/>
      <c r="G224" s="11">
        <f>SUBTOTAL(9,G222:G223)</f>
        <v>20000</v>
      </c>
    </row>
    <row r="225" spans="1:7" ht="24.95" customHeight="1"/>
    <row r="226" spans="1:7" ht="20.100000000000001" customHeight="1">
      <c r="A226" s="23" t="s">
        <v>405</v>
      </c>
      <c r="B226" s="23"/>
      <c r="C226" s="24" t="s">
        <v>277</v>
      </c>
      <c r="D226" s="24"/>
      <c r="E226" s="24"/>
      <c r="F226" s="24"/>
      <c r="G226" s="24"/>
    </row>
    <row r="227" spans="1:7" ht="20.100000000000001" customHeight="1">
      <c r="A227" s="23" t="s">
        <v>406</v>
      </c>
      <c r="B227" s="23"/>
      <c r="C227" s="24" t="s">
        <v>456</v>
      </c>
      <c r="D227" s="24"/>
      <c r="E227" s="24"/>
      <c r="F227" s="24"/>
      <c r="G227" s="24"/>
    </row>
    <row r="228" spans="1:7" ht="24.95" customHeight="1">
      <c r="A228" s="23" t="s">
        <v>408</v>
      </c>
      <c r="B228" s="23"/>
      <c r="C228" s="24" t="s">
        <v>382</v>
      </c>
      <c r="D228" s="24"/>
      <c r="E228" s="24"/>
      <c r="F228" s="24"/>
      <c r="G228" s="24"/>
    </row>
    <row r="229" spans="1:7" ht="15" customHeight="1"/>
    <row r="230" spans="1:7" ht="24.95" customHeight="1">
      <c r="A230" s="15" t="s">
        <v>498</v>
      </c>
      <c r="B230" s="15"/>
      <c r="C230" s="15"/>
      <c r="D230" s="15"/>
      <c r="E230" s="15"/>
      <c r="F230" s="15"/>
      <c r="G230" s="15"/>
    </row>
    <row r="231" spans="1:7" ht="15" customHeight="1"/>
    <row r="232" spans="1:7" ht="50.1" customHeight="1">
      <c r="A232" s="6" t="s">
        <v>315</v>
      </c>
      <c r="B232" s="21" t="s">
        <v>463</v>
      </c>
      <c r="C232" s="21"/>
      <c r="D232" s="6" t="s">
        <v>490</v>
      </c>
      <c r="E232" s="6" t="s">
        <v>491</v>
      </c>
      <c r="F232" s="6" t="s">
        <v>492</v>
      </c>
      <c r="G232" s="6" t="s">
        <v>493</v>
      </c>
    </row>
    <row r="233" spans="1:7" ht="15" customHeight="1">
      <c r="A233" s="6">
        <v>1</v>
      </c>
      <c r="B233" s="21">
        <v>2</v>
      </c>
      <c r="C233" s="21"/>
      <c r="D233" s="6">
        <v>3</v>
      </c>
      <c r="E233" s="6">
        <v>4</v>
      </c>
      <c r="F233" s="6">
        <v>5</v>
      </c>
      <c r="G233" s="6">
        <v>6</v>
      </c>
    </row>
    <row r="234" spans="1:7" ht="60" customHeight="1">
      <c r="A234" s="6" t="s">
        <v>499</v>
      </c>
      <c r="B234" s="26" t="s">
        <v>500</v>
      </c>
      <c r="C234" s="26"/>
      <c r="D234" s="6" t="s">
        <v>54</v>
      </c>
      <c r="E234" s="9">
        <v>1</v>
      </c>
      <c r="F234" s="9">
        <v>100000</v>
      </c>
      <c r="G234" s="9">
        <v>100000</v>
      </c>
    </row>
    <row r="235" spans="1:7" ht="24.95" customHeight="1">
      <c r="A235" s="25" t="s">
        <v>496</v>
      </c>
      <c r="B235" s="25"/>
      <c r="C235" s="25"/>
      <c r="D235" s="25"/>
      <c r="E235" s="11">
        <f>SUBTOTAL(9,E234:E234)</f>
        <v>1</v>
      </c>
      <c r="F235" s="11" t="s">
        <v>80</v>
      </c>
      <c r="G235" s="11">
        <f>SUBTOTAL(9,G234:G234)</f>
        <v>100000</v>
      </c>
    </row>
    <row r="236" spans="1:7" ht="24.95" customHeight="1">
      <c r="A236" s="25" t="s">
        <v>497</v>
      </c>
      <c r="B236" s="25"/>
      <c r="C236" s="25"/>
      <c r="D236" s="25"/>
      <c r="E236" s="25"/>
      <c r="F236" s="25"/>
      <c r="G236" s="11">
        <f>SUBTOTAL(9,G234:G235)</f>
        <v>100000</v>
      </c>
    </row>
    <row r="237" spans="1:7" ht="24.95" customHeight="1"/>
    <row r="238" spans="1:7" ht="20.100000000000001" customHeight="1">
      <c r="A238" s="23" t="s">
        <v>405</v>
      </c>
      <c r="B238" s="23"/>
      <c r="C238" s="24" t="s">
        <v>277</v>
      </c>
      <c r="D238" s="24"/>
      <c r="E238" s="24"/>
      <c r="F238" s="24"/>
      <c r="G238" s="24"/>
    </row>
    <row r="239" spans="1:7" ht="20.100000000000001" customHeight="1">
      <c r="A239" s="23" t="s">
        <v>406</v>
      </c>
      <c r="B239" s="23"/>
      <c r="C239" s="24" t="s">
        <v>456</v>
      </c>
      <c r="D239" s="24"/>
      <c r="E239" s="24"/>
      <c r="F239" s="24"/>
      <c r="G239" s="24"/>
    </row>
    <row r="240" spans="1:7" ht="24.95" customHeight="1">
      <c r="A240" s="23" t="s">
        <v>408</v>
      </c>
      <c r="B240" s="23"/>
      <c r="C240" s="24" t="s">
        <v>382</v>
      </c>
      <c r="D240" s="24"/>
      <c r="E240" s="24"/>
      <c r="F240" s="24"/>
      <c r="G240" s="24"/>
    </row>
    <row r="241" spans="1:7" ht="15" customHeight="1"/>
    <row r="242" spans="1:7" ht="24.95" customHeight="1">
      <c r="A242" s="15" t="s">
        <v>501</v>
      </c>
      <c r="B242" s="15"/>
      <c r="C242" s="15"/>
      <c r="D242" s="15"/>
      <c r="E242" s="15"/>
      <c r="F242" s="15"/>
      <c r="G242" s="15"/>
    </row>
    <row r="243" spans="1:7" ht="15" customHeight="1"/>
    <row r="244" spans="1:7" ht="50.1" customHeight="1">
      <c r="A244" s="6" t="s">
        <v>315</v>
      </c>
      <c r="B244" s="21" t="s">
        <v>463</v>
      </c>
      <c r="C244" s="21"/>
      <c r="D244" s="6" t="s">
        <v>490</v>
      </c>
      <c r="E244" s="6" t="s">
        <v>491</v>
      </c>
      <c r="F244" s="6" t="s">
        <v>492</v>
      </c>
      <c r="G244" s="6" t="s">
        <v>493</v>
      </c>
    </row>
    <row r="245" spans="1:7" ht="15" customHeight="1">
      <c r="A245" s="6">
        <v>1</v>
      </c>
      <c r="B245" s="21">
        <v>2</v>
      </c>
      <c r="C245" s="21"/>
      <c r="D245" s="6">
        <v>3</v>
      </c>
      <c r="E245" s="6">
        <v>4</v>
      </c>
      <c r="F245" s="6">
        <v>5</v>
      </c>
      <c r="G245" s="6">
        <v>6</v>
      </c>
    </row>
    <row r="246" spans="1:7" ht="39.950000000000003" customHeight="1">
      <c r="A246" s="6" t="s">
        <v>502</v>
      </c>
      <c r="B246" s="26" t="s">
        <v>503</v>
      </c>
      <c r="C246" s="26"/>
      <c r="D246" s="6" t="s">
        <v>54</v>
      </c>
      <c r="E246" s="9">
        <v>1</v>
      </c>
      <c r="F246" s="9">
        <v>100000</v>
      </c>
      <c r="G246" s="9">
        <v>100000</v>
      </c>
    </row>
    <row r="247" spans="1:7" ht="24.95" customHeight="1">
      <c r="A247" s="25" t="s">
        <v>496</v>
      </c>
      <c r="B247" s="25"/>
      <c r="C247" s="25"/>
      <c r="D247" s="25"/>
      <c r="E247" s="11">
        <f>SUBTOTAL(9,E246:E246)</f>
        <v>1</v>
      </c>
      <c r="F247" s="11" t="s">
        <v>80</v>
      </c>
      <c r="G247" s="11">
        <f>SUBTOTAL(9,G246:G246)</f>
        <v>100000</v>
      </c>
    </row>
    <row r="248" spans="1:7" ht="24.95" customHeight="1">
      <c r="A248" s="25" t="s">
        <v>497</v>
      </c>
      <c r="B248" s="25"/>
      <c r="C248" s="25"/>
      <c r="D248" s="25"/>
      <c r="E248" s="25"/>
      <c r="F248" s="25"/>
      <c r="G248" s="11">
        <f>SUBTOTAL(9,G246:G247)</f>
        <v>100000</v>
      </c>
    </row>
    <row r="249" spans="1:7" ht="24.95" customHeight="1"/>
    <row r="250" spans="1:7" ht="20.100000000000001" customHeight="1">
      <c r="A250" s="23" t="s">
        <v>405</v>
      </c>
      <c r="B250" s="23"/>
      <c r="C250" s="24" t="s">
        <v>277</v>
      </c>
      <c r="D250" s="24"/>
      <c r="E250" s="24"/>
      <c r="F250" s="24"/>
      <c r="G250" s="24"/>
    </row>
    <row r="251" spans="1:7" ht="20.100000000000001" customHeight="1">
      <c r="A251" s="23" t="s">
        <v>406</v>
      </c>
      <c r="B251" s="23"/>
      <c r="C251" s="24" t="s">
        <v>456</v>
      </c>
      <c r="D251" s="24"/>
      <c r="E251" s="24"/>
      <c r="F251" s="24"/>
      <c r="G251" s="24"/>
    </row>
    <row r="252" spans="1:7" ht="24.95" customHeight="1">
      <c r="A252" s="23" t="s">
        <v>408</v>
      </c>
      <c r="B252" s="23"/>
      <c r="C252" s="24" t="s">
        <v>382</v>
      </c>
      <c r="D252" s="24"/>
      <c r="E252" s="24"/>
      <c r="F252" s="24"/>
      <c r="G252" s="24"/>
    </row>
    <row r="253" spans="1:7" ht="15" customHeight="1"/>
    <row r="254" spans="1:7" ht="24.95" customHeight="1">
      <c r="A254" s="15" t="s">
        <v>504</v>
      </c>
      <c r="B254" s="15"/>
      <c r="C254" s="15"/>
      <c r="D254" s="15"/>
      <c r="E254" s="15"/>
      <c r="F254" s="15"/>
      <c r="G254" s="15"/>
    </row>
    <row r="255" spans="1:7" ht="15" customHeight="1"/>
    <row r="256" spans="1:7" ht="50.1" customHeight="1">
      <c r="A256" s="6" t="s">
        <v>315</v>
      </c>
      <c r="B256" s="21" t="s">
        <v>463</v>
      </c>
      <c r="C256" s="21"/>
      <c r="D256" s="6" t="s">
        <v>490</v>
      </c>
      <c r="E256" s="6" t="s">
        <v>491</v>
      </c>
      <c r="F256" s="6" t="s">
        <v>492</v>
      </c>
      <c r="G256" s="6" t="s">
        <v>493</v>
      </c>
    </row>
    <row r="257" spans="1:7" ht="15" customHeight="1">
      <c r="A257" s="6">
        <v>1</v>
      </c>
      <c r="B257" s="21">
        <v>2</v>
      </c>
      <c r="C257" s="21"/>
      <c r="D257" s="6">
        <v>3</v>
      </c>
      <c r="E257" s="6">
        <v>4</v>
      </c>
      <c r="F257" s="6">
        <v>5</v>
      </c>
      <c r="G257" s="6">
        <v>6</v>
      </c>
    </row>
    <row r="258" spans="1:7" ht="39.950000000000003" customHeight="1">
      <c r="A258" s="6" t="s">
        <v>505</v>
      </c>
      <c r="B258" s="26" t="s">
        <v>506</v>
      </c>
      <c r="C258" s="26"/>
      <c r="D258" s="6" t="s">
        <v>54</v>
      </c>
      <c r="E258" s="9">
        <v>1</v>
      </c>
      <c r="F258" s="9">
        <v>80000</v>
      </c>
      <c r="G258" s="9">
        <v>80000</v>
      </c>
    </row>
    <row r="259" spans="1:7" ht="24.95" customHeight="1">
      <c r="A259" s="25" t="s">
        <v>496</v>
      </c>
      <c r="B259" s="25"/>
      <c r="C259" s="25"/>
      <c r="D259" s="25"/>
      <c r="E259" s="11">
        <f>SUBTOTAL(9,E258:E258)</f>
        <v>1</v>
      </c>
      <c r="F259" s="11" t="s">
        <v>80</v>
      </c>
      <c r="G259" s="11">
        <f>SUBTOTAL(9,G258:G258)</f>
        <v>80000</v>
      </c>
    </row>
    <row r="260" spans="1:7" ht="24.95" customHeight="1">
      <c r="A260" s="25" t="s">
        <v>497</v>
      </c>
      <c r="B260" s="25"/>
      <c r="C260" s="25"/>
      <c r="D260" s="25"/>
      <c r="E260" s="25"/>
      <c r="F260" s="25"/>
      <c r="G260" s="11">
        <f>SUBTOTAL(9,G258:G259)</f>
        <v>80000</v>
      </c>
    </row>
    <row r="261" spans="1:7" ht="24.95" customHeight="1"/>
    <row r="262" spans="1:7" ht="20.100000000000001" customHeight="1">
      <c r="A262" s="23" t="s">
        <v>405</v>
      </c>
      <c r="B262" s="23"/>
      <c r="C262" s="24" t="s">
        <v>277</v>
      </c>
      <c r="D262" s="24"/>
      <c r="E262" s="24"/>
      <c r="F262" s="24"/>
      <c r="G262" s="24"/>
    </row>
    <row r="263" spans="1:7" ht="20.100000000000001" customHeight="1">
      <c r="A263" s="23" t="s">
        <v>406</v>
      </c>
      <c r="B263" s="23"/>
      <c r="C263" s="24" t="s">
        <v>456</v>
      </c>
      <c r="D263" s="24"/>
      <c r="E263" s="24"/>
      <c r="F263" s="24"/>
      <c r="G263" s="24"/>
    </row>
    <row r="264" spans="1:7" ht="24.95" customHeight="1">
      <c r="A264" s="23" t="s">
        <v>408</v>
      </c>
      <c r="B264" s="23"/>
      <c r="C264" s="24" t="s">
        <v>382</v>
      </c>
      <c r="D264" s="24"/>
      <c r="E264" s="24"/>
      <c r="F264" s="24"/>
      <c r="G264" s="24"/>
    </row>
    <row r="265" spans="1:7" ht="15" customHeight="1"/>
    <row r="266" spans="1:7" ht="24.95" customHeight="1">
      <c r="A266" s="15" t="s">
        <v>507</v>
      </c>
      <c r="B266" s="15"/>
      <c r="C266" s="15"/>
      <c r="D266" s="15"/>
      <c r="E266" s="15"/>
      <c r="F266" s="15"/>
      <c r="G266" s="15"/>
    </row>
    <row r="267" spans="1:7" ht="15" customHeight="1"/>
    <row r="268" spans="1:7" ht="50.1" customHeight="1">
      <c r="A268" s="6" t="s">
        <v>315</v>
      </c>
      <c r="B268" s="21" t="s">
        <v>463</v>
      </c>
      <c r="C268" s="21"/>
      <c r="D268" s="6" t="s">
        <v>490</v>
      </c>
      <c r="E268" s="6" t="s">
        <v>491</v>
      </c>
      <c r="F268" s="6" t="s">
        <v>492</v>
      </c>
      <c r="G268" s="6" t="s">
        <v>493</v>
      </c>
    </row>
    <row r="269" spans="1:7" ht="15" customHeight="1">
      <c r="A269" s="6">
        <v>1</v>
      </c>
      <c r="B269" s="21">
        <v>2</v>
      </c>
      <c r="C269" s="21"/>
      <c r="D269" s="6">
        <v>3</v>
      </c>
      <c r="E269" s="6">
        <v>4</v>
      </c>
      <c r="F269" s="6">
        <v>5</v>
      </c>
      <c r="G269" s="6">
        <v>6</v>
      </c>
    </row>
    <row r="270" spans="1:7" ht="39.950000000000003" customHeight="1">
      <c r="A270" s="6" t="s">
        <v>508</v>
      </c>
      <c r="B270" s="26" t="s">
        <v>509</v>
      </c>
      <c r="C270" s="26"/>
      <c r="D270" s="6" t="s">
        <v>54</v>
      </c>
      <c r="E270" s="9">
        <v>1</v>
      </c>
      <c r="F270" s="9">
        <v>30000</v>
      </c>
      <c r="G270" s="9">
        <v>30000</v>
      </c>
    </row>
    <row r="271" spans="1:7" ht="24.95" customHeight="1">
      <c r="A271" s="25" t="s">
        <v>496</v>
      </c>
      <c r="B271" s="25"/>
      <c r="C271" s="25"/>
      <c r="D271" s="25"/>
      <c r="E271" s="11">
        <f>SUBTOTAL(9,E270:E270)</f>
        <v>1</v>
      </c>
      <c r="F271" s="11" t="s">
        <v>80</v>
      </c>
      <c r="G271" s="11">
        <f>SUBTOTAL(9,G270:G270)</f>
        <v>30000</v>
      </c>
    </row>
    <row r="272" spans="1:7" ht="24.95" customHeight="1">
      <c r="A272" s="25" t="s">
        <v>497</v>
      </c>
      <c r="B272" s="25"/>
      <c r="C272" s="25"/>
      <c r="D272" s="25"/>
      <c r="E272" s="25"/>
      <c r="F272" s="25"/>
      <c r="G272" s="11">
        <f>SUBTOTAL(9,G270:G271)</f>
        <v>30000</v>
      </c>
    </row>
    <row r="273" spans="1:7" ht="24.95" customHeight="1"/>
    <row r="274" spans="1:7" ht="20.100000000000001" customHeight="1">
      <c r="A274" s="23" t="s">
        <v>405</v>
      </c>
      <c r="B274" s="23"/>
      <c r="C274" s="24" t="s">
        <v>277</v>
      </c>
      <c r="D274" s="24"/>
      <c r="E274" s="24"/>
      <c r="F274" s="24"/>
      <c r="G274" s="24"/>
    </row>
    <row r="275" spans="1:7" ht="20.100000000000001" customHeight="1">
      <c r="A275" s="23" t="s">
        <v>406</v>
      </c>
      <c r="B275" s="23"/>
      <c r="C275" s="24" t="s">
        <v>407</v>
      </c>
      <c r="D275" s="24"/>
      <c r="E275" s="24"/>
      <c r="F275" s="24"/>
      <c r="G275" s="24"/>
    </row>
    <row r="276" spans="1:7" ht="24.95" customHeight="1">
      <c r="A276" s="23" t="s">
        <v>408</v>
      </c>
      <c r="B276" s="23"/>
      <c r="C276" s="24" t="s">
        <v>382</v>
      </c>
      <c r="D276" s="24"/>
      <c r="E276" s="24"/>
      <c r="F276" s="24"/>
      <c r="G276" s="24"/>
    </row>
    <row r="277" spans="1:7" ht="15" customHeight="1"/>
    <row r="278" spans="1:7" ht="24.95" customHeight="1">
      <c r="A278" s="15" t="s">
        <v>510</v>
      </c>
      <c r="B278" s="15"/>
      <c r="C278" s="15"/>
      <c r="D278" s="15"/>
      <c r="E278" s="15"/>
      <c r="F278" s="15"/>
      <c r="G278" s="15"/>
    </row>
    <row r="279" spans="1:7" ht="15" customHeight="1"/>
    <row r="280" spans="1:7" ht="50.1" customHeight="1">
      <c r="A280" s="6" t="s">
        <v>315</v>
      </c>
      <c r="B280" s="21" t="s">
        <v>463</v>
      </c>
      <c r="C280" s="21"/>
      <c r="D280" s="6" t="s">
        <v>490</v>
      </c>
      <c r="E280" s="6" t="s">
        <v>491</v>
      </c>
      <c r="F280" s="6" t="s">
        <v>492</v>
      </c>
      <c r="G280" s="6" t="s">
        <v>493</v>
      </c>
    </row>
    <row r="281" spans="1:7" ht="15" customHeight="1">
      <c r="A281" s="6">
        <v>1</v>
      </c>
      <c r="B281" s="21">
        <v>2</v>
      </c>
      <c r="C281" s="21"/>
      <c r="D281" s="6">
        <v>3</v>
      </c>
      <c r="E281" s="6">
        <v>4</v>
      </c>
      <c r="F281" s="6">
        <v>5</v>
      </c>
      <c r="G281" s="6">
        <v>6</v>
      </c>
    </row>
    <row r="282" spans="1:7" ht="20.100000000000001" customHeight="1">
      <c r="A282" s="6" t="s">
        <v>321</v>
      </c>
      <c r="B282" s="26" t="s">
        <v>511</v>
      </c>
      <c r="C282" s="26"/>
      <c r="D282" s="6" t="s">
        <v>54</v>
      </c>
      <c r="E282" s="9">
        <v>12</v>
      </c>
      <c r="F282" s="9">
        <v>7283.3333329999996</v>
      </c>
      <c r="G282" s="9">
        <v>87400</v>
      </c>
    </row>
    <row r="283" spans="1:7" ht="24.95" customHeight="1">
      <c r="A283" s="25" t="s">
        <v>496</v>
      </c>
      <c r="B283" s="25"/>
      <c r="C283" s="25"/>
      <c r="D283" s="25"/>
      <c r="E283" s="11">
        <f>SUBTOTAL(9,E282:E282)</f>
        <v>12</v>
      </c>
      <c r="F283" s="11" t="s">
        <v>80</v>
      </c>
      <c r="G283" s="11">
        <f>SUBTOTAL(9,G282:G282)</f>
        <v>87400</v>
      </c>
    </row>
    <row r="284" spans="1:7" ht="39.950000000000003" customHeight="1">
      <c r="A284" s="6" t="s">
        <v>421</v>
      </c>
      <c r="B284" s="26" t="s">
        <v>513</v>
      </c>
      <c r="C284" s="26"/>
      <c r="D284" s="6" t="s">
        <v>54</v>
      </c>
      <c r="E284" s="9">
        <v>12</v>
      </c>
      <c r="F284" s="9">
        <v>6789.0266670000001</v>
      </c>
      <c r="G284" s="9">
        <v>81468.320000000007</v>
      </c>
    </row>
    <row r="285" spans="1:7" ht="24.95" customHeight="1">
      <c r="A285" s="25" t="s">
        <v>496</v>
      </c>
      <c r="B285" s="25"/>
      <c r="C285" s="25"/>
      <c r="D285" s="25"/>
      <c r="E285" s="11">
        <f>SUBTOTAL(9,E284:E284)</f>
        <v>12</v>
      </c>
      <c r="F285" s="11" t="s">
        <v>80</v>
      </c>
      <c r="G285" s="11">
        <f>SUBTOTAL(9,G284:G284)</f>
        <v>81468.320000000007</v>
      </c>
    </row>
    <row r="286" spans="1:7" ht="39.950000000000003" customHeight="1">
      <c r="A286" s="6" t="s">
        <v>426</v>
      </c>
      <c r="B286" s="26" t="s">
        <v>514</v>
      </c>
      <c r="C286" s="26"/>
      <c r="D286" s="6" t="s">
        <v>54</v>
      </c>
      <c r="E286" s="9">
        <v>12</v>
      </c>
      <c r="F286" s="9">
        <v>7290</v>
      </c>
      <c r="G286" s="9">
        <v>87480</v>
      </c>
    </row>
    <row r="287" spans="1:7" ht="24.95" customHeight="1">
      <c r="A287" s="25" t="s">
        <v>496</v>
      </c>
      <c r="B287" s="25"/>
      <c r="C287" s="25"/>
      <c r="D287" s="25"/>
      <c r="E287" s="11">
        <f>SUBTOTAL(9,E286:E286)</f>
        <v>12</v>
      </c>
      <c r="F287" s="11" t="s">
        <v>80</v>
      </c>
      <c r="G287" s="11">
        <f>SUBTOTAL(9,G286:G286)</f>
        <v>87480</v>
      </c>
    </row>
    <row r="288" spans="1:7" ht="24.95" customHeight="1">
      <c r="A288" s="25" t="s">
        <v>497</v>
      </c>
      <c r="B288" s="25"/>
      <c r="C288" s="25"/>
      <c r="D288" s="25"/>
      <c r="E288" s="25"/>
      <c r="F288" s="25"/>
      <c r="G288" s="11">
        <f>SUBTOTAL(9,G282:G287)</f>
        <v>256348.32</v>
      </c>
    </row>
    <row r="289" spans="1:7" ht="24.95" customHeight="1"/>
    <row r="290" spans="1:7" ht="20.100000000000001" customHeight="1">
      <c r="A290" s="23" t="s">
        <v>405</v>
      </c>
      <c r="B290" s="23"/>
      <c r="C290" s="24" t="s">
        <v>277</v>
      </c>
      <c r="D290" s="24"/>
      <c r="E290" s="24"/>
      <c r="F290" s="24"/>
      <c r="G290" s="24"/>
    </row>
    <row r="291" spans="1:7" ht="20.100000000000001" customHeight="1">
      <c r="A291" s="23" t="s">
        <v>406</v>
      </c>
      <c r="B291" s="23"/>
      <c r="C291" s="24" t="s">
        <v>407</v>
      </c>
      <c r="D291" s="24"/>
      <c r="E291" s="24"/>
      <c r="F291" s="24"/>
      <c r="G291" s="24"/>
    </row>
    <row r="292" spans="1:7" ht="24.95" customHeight="1">
      <c r="A292" s="23" t="s">
        <v>408</v>
      </c>
      <c r="B292" s="23"/>
      <c r="C292" s="24" t="s">
        <v>382</v>
      </c>
      <c r="D292" s="24"/>
      <c r="E292" s="24"/>
      <c r="F292" s="24"/>
      <c r="G292" s="24"/>
    </row>
    <row r="293" spans="1:7" ht="15" customHeight="1"/>
    <row r="294" spans="1:7" ht="24.95" customHeight="1">
      <c r="A294" s="15" t="s">
        <v>489</v>
      </c>
      <c r="B294" s="15"/>
      <c r="C294" s="15"/>
      <c r="D294" s="15"/>
      <c r="E294" s="15"/>
      <c r="F294" s="15"/>
      <c r="G294" s="15"/>
    </row>
    <row r="295" spans="1:7" ht="15" customHeight="1"/>
    <row r="296" spans="1:7" ht="50.1" customHeight="1">
      <c r="A296" s="6" t="s">
        <v>315</v>
      </c>
      <c r="B296" s="21" t="s">
        <v>463</v>
      </c>
      <c r="C296" s="21"/>
      <c r="D296" s="6" t="s">
        <v>490</v>
      </c>
      <c r="E296" s="6" t="s">
        <v>491</v>
      </c>
      <c r="F296" s="6" t="s">
        <v>492</v>
      </c>
      <c r="G296" s="6" t="s">
        <v>493</v>
      </c>
    </row>
    <row r="297" spans="1:7" ht="15" customHeight="1">
      <c r="A297" s="6">
        <v>1</v>
      </c>
      <c r="B297" s="21">
        <v>2</v>
      </c>
      <c r="C297" s="21"/>
      <c r="D297" s="6">
        <v>3</v>
      </c>
      <c r="E297" s="6">
        <v>4</v>
      </c>
      <c r="F297" s="6">
        <v>5</v>
      </c>
      <c r="G297" s="6">
        <v>6</v>
      </c>
    </row>
    <row r="298" spans="1:7" ht="39.950000000000003" customHeight="1">
      <c r="A298" s="6" t="s">
        <v>437</v>
      </c>
      <c r="B298" s="26" t="s">
        <v>519</v>
      </c>
      <c r="C298" s="26"/>
      <c r="D298" s="6" t="s">
        <v>54</v>
      </c>
      <c r="E298" s="9">
        <v>3386.3519799999999</v>
      </c>
      <c r="F298" s="9">
        <v>77.959999999999994</v>
      </c>
      <c r="G298" s="9">
        <v>264000</v>
      </c>
    </row>
    <row r="299" spans="1:7" ht="24.95" customHeight="1">
      <c r="A299" s="25" t="s">
        <v>496</v>
      </c>
      <c r="B299" s="25"/>
      <c r="C299" s="25"/>
      <c r="D299" s="25"/>
      <c r="E299" s="11">
        <f>SUBTOTAL(9,E298:E298)</f>
        <v>3386.3519799999999</v>
      </c>
      <c r="F299" s="11" t="s">
        <v>80</v>
      </c>
      <c r="G299" s="11">
        <f>SUBTOTAL(9,G298:G298)</f>
        <v>264000</v>
      </c>
    </row>
    <row r="300" spans="1:7" ht="39.950000000000003" customHeight="1">
      <c r="A300" s="6" t="s">
        <v>451</v>
      </c>
      <c r="B300" s="26" t="s">
        <v>520</v>
      </c>
      <c r="C300" s="26"/>
      <c r="D300" s="6" t="s">
        <v>54</v>
      </c>
      <c r="E300" s="9">
        <v>12</v>
      </c>
      <c r="F300" s="9">
        <v>38221.5</v>
      </c>
      <c r="G300" s="9">
        <v>458658</v>
      </c>
    </row>
    <row r="301" spans="1:7" ht="24.95" customHeight="1">
      <c r="A301" s="25" t="s">
        <v>496</v>
      </c>
      <c r="B301" s="25"/>
      <c r="C301" s="25"/>
      <c r="D301" s="25"/>
      <c r="E301" s="11">
        <f>SUBTOTAL(9,E300:E300)</f>
        <v>12</v>
      </c>
      <c r="F301" s="11" t="s">
        <v>80</v>
      </c>
      <c r="G301" s="11">
        <f>SUBTOTAL(9,G300:G300)</f>
        <v>458658</v>
      </c>
    </row>
    <row r="302" spans="1:7" ht="24.95" customHeight="1">
      <c r="A302" s="25" t="s">
        <v>497</v>
      </c>
      <c r="B302" s="25"/>
      <c r="C302" s="25"/>
      <c r="D302" s="25"/>
      <c r="E302" s="25"/>
      <c r="F302" s="25"/>
      <c r="G302" s="11">
        <f>SUBTOTAL(9,G298:G301)</f>
        <v>722658</v>
      </c>
    </row>
    <row r="303" spans="1:7" ht="24.95" customHeight="1"/>
    <row r="304" spans="1:7" ht="20.100000000000001" customHeight="1">
      <c r="A304" s="23" t="s">
        <v>405</v>
      </c>
      <c r="B304" s="23"/>
      <c r="C304" s="24" t="s">
        <v>277</v>
      </c>
      <c r="D304" s="24"/>
      <c r="E304" s="24"/>
      <c r="F304" s="24"/>
      <c r="G304" s="24"/>
    </row>
    <row r="305" spans="1:7" ht="20.100000000000001" customHeight="1">
      <c r="A305" s="23" t="s">
        <v>406</v>
      </c>
      <c r="B305" s="23"/>
      <c r="C305" s="24" t="s">
        <v>407</v>
      </c>
      <c r="D305" s="24"/>
      <c r="E305" s="24"/>
      <c r="F305" s="24"/>
      <c r="G305" s="24"/>
    </row>
    <row r="306" spans="1:7" ht="24.95" customHeight="1">
      <c r="A306" s="23" t="s">
        <v>408</v>
      </c>
      <c r="B306" s="23"/>
      <c r="C306" s="24" t="s">
        <v>382</v>
      </c>
      <c r="D306" s="24"/>
      <c r="E306" s="24"/>
      <c r="F306" s="24"/>
      <c r="G306" s="24"/>
    </row>
    <row r="307" spans="1:7" ht="15" customHeight="1"/>
    <row r="308" spans="1:7" ht="24.95" customHeight="1">
      <c r="A308" s="15" t="s">
        <v>498</v>
      </c>
      <c r="B308" s="15"/>
      <c r="C308" s="15"/>
      <c r="D308" s="15"/>
      <c r="E308" s="15"/>
      <c r="F308" s="15"/>
      <c r="G308" s="15"/>
    </row>
    <row r="309" spans="1:7" ht="15" customHeight="1"/>
    <row r="310" spans="1:7" ht="50.1" customHeight="1">
      <c r="A310" s="6" t="s">
        <v>315</v>
      </c>
      <c r="B310" s="21" t="s">
        <v>463</v>
      </c>
      <c r="C310" s="21"/>
      <c r="D310" s="6" t="s">
        <v>490</v>
      </c>
      <c r="E310" s="6" t="s">
        <v>491</v>
      </c>
      <c r="F310" s="6" t="s">
        <v>492</v>
      </c>
      <c r="G310" s="6" t="s">
        <v>493</v>
      </c>
    </row>
    <row r="311" spans="1:7" ht="15" customHeight="1">
      <c r="A311" s="6">
        <v>1</v>
      </c>
      <c r="B311" s="21">
        <v>2</v>
      </c>
      <c r="C311" s="21"/>
      <c r="D311" s="6">
        <v>3</v>
      </c>
      <c r="E311" s="6">
        <v>4</v>
      </c>
      <c r="F311" s="6">
        <v>5</v>
      </c>
      <c r="G311" s="6">
        <v>6</v>
      </c>
    </row>
    <row r="312" spans="1:7" ht="39.950000000000003" customHeight="1">
      <c r="A312" s="6" t="s">
        <v>60</v>
      </c>
      <c r="B312" s="26" t="s">
        <v>525</v>
      </c>
      <c r="C312" s="26"/>
      <c r="D312" s="6" t="s">
        <v>54</v>
      </c>
      <c r="E312" s="9">
        <v>12</v>
      </c>
      <c r="F312" s="9">
        <v>1218.27</v>
      </c>
      <c r="G312" s="9">
        <v>14619.24</v>
      </c>
    </row>
    <row r="313" spans="1:7" ht="24.95" customHeight="1">
      <c r="A313" s="25" t="s">
        <v>496</v>
      </c>
      <c r="B313" s="25"/>
      <c r="C313" s="25"/>
      <c r="D313" s="25"/>
      <c r="E313" s="11">
        <f>SUBTOTAL(9,E312:E312)</f>
        <v>12</v>
      </c>
      <c r="F313" s="11" t="s">
        <v>80</v>
      </c>
      <c r="G313" s="11">
        <f>SUBTOTAL(9,G312:G312)</f>
        <v>14619.24</v>
      </c>
    </row>
    <row r="314" spans="1:7" ht="80.099999999999994" customHeight="1">
      <c r="A314" s="6" t="s">
        <v>65</v>
      </c>
      <c r="B314" s="26" t="s">
        <v>526</v>
      </c>
      <c r="C314" s="26"/>
      <c r="D314" s="6" t="s">
        <v>54</v>
      </c>
      <c r="E314" s="9">
        <v>12</v>
      </c>
      <c r="F314" s="9">
        <v>6500</v>
      </c>
      <c r="G314" s="9">
        <v>78000</v>
      </c>
    </row>
    <row r="315" spans="1:7" ht="24.95" customHeight="1">
      <c r="A315" s="25" t="s">
        <v>496</v>
      </c>
      <c r="B315" s="25"/>
      <c r="C315" s="25"/>
      <c r="D315" s="25"/>
      <c r="E315" s="11">
        <f>SUBTOTAL(9,E314:E314)</f>
        <v>12</v>
      </c>
      <c r="F315" s="11" t="s">
        <v>80</v>
      </c>
      <c r="G315" s="11">
        <f>SUBTOTAL(9,G314:G314)</f>
        <v>78000</v>
      </c>
    </row>
    <row r="316" spans="1:7" ht="60" customHeight="1">
      <c r="A316" s="6" t="s">
        <v>422</v>
      </c>
      <c r="B316" s="26" t="s">
        <v>527</v>
      </c>
      <c r="C316" s="26"/>
      <c r="D316" s="6" t="s">
        <v>54</v>
      </c>
      <c r="E316" s="9">
        <v>12</v>
      </c>
      <c r="F316" s="9">
        <v>2345</v>
      </c>
      <c r="G316" s="9">
        <v>28140</v>
      </c>
    </row>
    <row r="317" spans="1:7" ht="24.95" customHeight="1">
      <c r="A317" s="25" t="s">
        <v>496</v>
      </c>
      <c r="B317" s="25"/>
      <c r="C317" s="25"/>
      <c r="D317" s="25"/>
      <c r="E317" s="11">
        <f>SUBTOTAL(9,E316:E316)</f>
        <v>12</v>
      </c>
      <c r="F317" s="11" t="s">
        <v>80</v>
      </c>
      <c r="G317" s="11">
        <f>SUBTOTAL(9,G316:G316)</f>
        <v>28140</v>
      </c>
    </row>
    <row r="318" spans="1:7" ht="60" customHeight="1">
      <c r="A318" s="6" t="s">
        <v>423</v>
      </c>
      <c r="B318" s="26" t="s">
        <v>528</v>
      </c>
      <c r="C318" s="26"/>
      <c r="D318" s="6" t="s">
        <v>54</v>
      </c>
      <c r="E318" s="9">
        <v>12</v>
      </c>
      <c r="F318" s="9">
        <v>2581.8000000000002</v>
      </c>
      <c r="G318" s="9">
        <v>30981.599999999999</v>
      </c>
    </row>
    <row r="319" spans="1:7" ht="24.95" customHeight="1">
      <c r="A319" s="25" t="s">
        <v>496</v>
      </c>
      <c r="B319" s="25"/>
      <c r="C319" s="25"/>
      <c r="D319" s="25"/>
      <c r="E319" s="11">
        <f>SUBTOTAL(9,E318:E318)</f>
        <v>12</v>
      </c>
      <c r="F319" s="11" t="s">
        <v>80</v>
      </c>
      <c r="G319" s="11">
        <f>SUBTOTAL(9,G318:G318)</f>
        <v>30981.599999999999</v>
      </c>
    </row>
    <row r="320" spans="1:7" ht="60" customHeight="1">
      <c r="A320" s="6" t="s">
        <v>425</v>
      </c>
      <c r="B320" s="26" t="s">
        <v>529</v>
      </c>
      <c r="C320" s="26"/>
      <c r="D320" s="6" t="s">
        <v>54</v>
      </c>
      <c r="E320" s="9">
        <v>12</v>
      </c>
      <c r="F320" s="9">
        <v>2500</v>
      </c>
      <c r="G320" s="9">
        <v>30000</v>
      </c>
    </row>
    <row r="321" spans="1:7" ht="24.95" customHeight="1">
      <c r="A321" s="25" t="s">
        <v>496</v>
      </c>
      <c r="B321" s="25"/>
      <c r="C321" s="25"/>
      <c r="D321" s="25"/>
      <c r="E321" s="11">
        <f>SUBTOTAL(9,E320:E320)</f>
        <v>12</v>
      </c>
      <c r="F321" s="11" t="s">
        <v>80</v>
      </c>
      <c r="G321" s="11">
        <f>SUBTOTAL(9,G320:G320)</f>
        <v>30000</v>
      </c>
    </row>
    <row r="322" spans="1:7" ht="60" customHeight="1">
      <c r="A322" s="6" t="s">
        <v>439</v>
      </c>
      <c r="B322" s="26" t="s">
        <v>530</v>
      </c>
      <c r="C322" s="26"/>
      <c r="D322" s="6" t="s">
        <v>54</v>
      </c>
      <c r="E322" s="9">
        <v>12</v>
      </c>
      <c r="F322" s="9">
        <v>49923.740833000003</v>
      </c>
      <c r="G322" s="9">
        <v>599084.89</v>
      </c>
    </row>
    <row r="323" spans="1:7" ht="24.95" customHeight="1">
      <c r="A323" s="25" t="s">
        <v>496</v>
      </c>
      <c r="B323" s="25"/>
      <c r="C323" s="25"/>
      <c r="D323" s="25"/>
      <c r="E323" s="11">
        <f>SUBTOTAL(9,E322:E322)</f>
        <v>12</v>
      </c>
      <c r="F323" s="11" t="s">
        <v>80</v>
      </c>
      <c r="G323" s="11">
        <f>SUBTOTAL(9,G322:G322)</f>
        <v>599084.89</v>
      </c>
    </row>
    <row r="324" spans="1:7" ht="39.950000000000003" customHeight="1">
      <c r="A324" s="6" t="s">
        <v>445</v>
      </c>
      <c r="B324" s="26" t="s">
        <v>531</v>
      </c>
      <c r="C324" s="26"/>
      <c r="D324" s="6" t="s">
        <v>54</v>
      </c>
      <c r="E324" s="9">
        <v>12</v>
      </c>
      <c r="F324" s="9">
        <v>2069.69</v>
      </c>
      <c r="G324" s="9">
        <v>24836.28</v>
      </c>
    </row>
    <row r="325" spans="1:7" ht="24.95" customHeight="1">
      <c r="A325" s="25" t="s">
        <v>496</v>
      </c>
      <c r="B325" s="25"/>
      <c r="C325" s="25"/>
      <c r="D325" s="25"/>
      <c r="E325" s="11">
        <f>SUBTOTAL(9,E324:E324)</f>
        <v>12</v>
      </c>
      <c r="F325" s="11" t="s">
        <v>80</v>
      </c>
      <c r="G325" s="11">
        <f>SUBTOTAL(9,G324:G324)</f>
        <v>24836.28</v>
      </c>
    </row>
    <row r="326" spans="1:7" ht="39.950000000000003" customHeight="1">
      <c r="A326" s="6" t="s">
        <v>447</v>
      </c>
      <c r="B326" s="26" t="s">
        <v>532</v>
      </c>
      <c r="C326" s="26"/>
      <c r="D326" s="6" t="s">
        <v>54</v>
      </c>
      <c r="E326" s="9">
        <v>12</v>
      </c>
      <c r="F326" s="9">
        <v>2499.9899999999998</v>
      </c>
      <c r="G326" s="9">
        <v>29999.88</v>
      </c>
    </row>
    <row r="327" spans="1:7" ht="24.95" customHeight="1">
      <c r="A327" s="25" t="s">
        <v>496</v>
      </c>
      <c r="B327" s="25"/>
      <c r="C327" s="25"/>
      <c r="D327" s="25"/>
      <c r="E327" s="11">
        <f>SUBTOTAL(9,E326:E326)</f>
        <v>12</v>
      </c>
      <c r="F327" s="11" t="s">
        <v>80</v>
      </c>
      <c r="G327" s="11">
        <f>SUBTOTAL(9,G326:G326)</f>
        <v>29999.88</v>
      </c>
    </row>
    <row r="328" spans="1:7" ht="39.950000000000003" customHeight="1">
      <c r="A328" s="6" t="s">
        <v>449</v>
      </c>
      <c r="B328" s="26" t="s">
        <v>533</v>
      </c>
      <c r="C328" s="26"/>
      <c r="D328" s="6" t="s">
        <v>54</v>
      </c>
      <c r="E328" s="9">
        <v>12</v>
      </c>
      <c r="F328" s="9">
        <v>1920</v>
      </c>
      <c r="G328" s="9">
        <v>23040</v>
      </c>
    </row>
    <row r="329" spans="1:7" ht="24.95" customHeight="1">
      <c r="A329" s="25" t="s">
        <v>496</v>
      </c>
      <c r="B329" s="25"/>
      <c r="C329" s="25"/>
      <c r="D329" s="25"/>
      <c r="E329" s="11">
        <f>SUBTOTAL(9,E328:E328)</f>
        <v>12</v>
      </c>
      <c r="F329" s="11" t="s">
        <v>80</v>
      </c>
      <c r="G329" s="11">
        <f>SUBTOTAL(9,G328:G328)</f>
        <v>23040</v>
      </c>
    </row>
    <row r="330" spans="1:7" ht="24.95" customHeight="1">
      <c r="A330" s="25" t="s">
        <v>497</v>
      </c>
      <c r="B330" s="25"/>
      <c r="C330" s="25"/>
      <c r="D330" s="25"/>
      <c r="E330" s="25"/>
      <c r="F330" s="25"/>
      <c r="G330" s="11">
        <f>SUBTOTAL(9,G312:G329)</f>
        <v>858701.89</v>
      </c>
    </row>
    <row r="331" spans="1:7" ht="24.95" customHeight="1"/>
    <row r="332" spans="1:7" ht="20.100000000000001" customHeight="1">
      <c r="A332" s="23" t="s">
        <v>405</v>
      </c>
      <c r="B332" s="23"/>
      <c r="C332" s="24" t="s">
        <v>277</v>
      </c>
      <c r="D332" s="24"/>
      <c r="E332" s="24"/>
      <c r="F332" s="24"/>
      <c r="G332" s="24"/>
    </row>
    <row r="333" spans="1:7" ht="20.100000000000001" customHeight="1">
      <c r="A333" s="23" t="s">
        <v>406</v>
      </c>
      <c r="B333" s="23"/>
      <c r="C333" s="24" t="s">
        <v>407</v>
      </c>
      <c r="D333" s="24"/>
      <c r="E333" s="24"/>
      <c r="F333" s="24"/>
      <c r="G333" s="24"/>
    </row>
    <row r="334" spans="1:7" ht="24.95" customHeight="1">
      <c r="A334" s="23" t="s">
        <v>408</v>
      </c>
      <c r="B334" s="23"/>
      <c r="C334" s="24" t="s">
        <v>382</v>
      </c>
      <c r="D334" s="24"/>
      <c r="E334" s="24"/>
      <c r="F334" s="24"/>
      <c r="G334" s="24"/>
    </row>
    <row r="335" spans="1:7" ht="15" customHeight="1"/>
    <row r="336" spans="1:7" ht="24.95" customHeight="1">
      <c r="A336" s="15" t="s">
        <v>501</v>
      </c>
      <c r="B336" s="15"/>
      <c r="C336" s="15"/>
      <c r="D336" s="15"/>
      <c r="E336" s="15"/>
      <c r="F336" s="15"/>
      <c r="G336" s="15"/>
    </row>
    <row r="337" spans="1:7" ht="15" customHeight="1"/>
    <row r="338" spans="1:7" ht="50.1" customHeight="1">
      <c r="A338" s="6" t="s">
        <v>315</v>
      </c>
      <c r="B338" s="21" t="s">
        <v>463</v>
      </c>
      <c r="C338" s="21"/>
      <c r="D338" s="6" t="s">
        <v>490</v>
      </c>
      <c r="E338" s="6" t="s">
        <v>491</v>
      </c>
      <c r="F338" s="6" t="s">
        <v>492</v>
      </c>
      <c r="G338" s="6" t="s">
        <v>493</v>
      </c>
    </row>
    <row r="339" spans="1:7" ht="15" customHeight="1">
      <c r="A339" s="6">
        <v>1</v>
      </c>
      <c r="B339" s="21">
        <v>2</v>
      </c>
      <c r="C339" s="21"/>
      <c r="D339" s="6">
        <v>3</v>
      </c>
      <c r="E339" s="6">
        <v>4</v>
      </c>
      <c r="F339" s="6">
        <v>5</v>
      </c>
      <c r="G339" s="6">
        <v>6</v>
      </c>
    </row>
    <row r="340" spans="1:7" ht="39.950000000000003" customHeight="1">
      <c r="A340" s="6" t="s">
        <v>57</v>
      </c>
      <c r="B340" s="26" t="s">
        <v>548</v>
      </c>
      <c r="C340" s="26"/>
      <c r="D340" s="6" t="s">
        <v>54</v>
      </c>
      <c r="E340" s="9">
        <v>12</v>
      </c>
      <c r="F340" s="9">
        <v>100251.53750000001</v>
      </c>
      <c r="G340" s="9">
        <v>1203018.45</v>
      </c>
    </row>
    <row r="341" spans="1:7" ht="24.95" customHeight="1">
      <c r="A341" s="25" t="s">
        <v>496</v>
      </c>
      <c r="B341" s="25"/>
      <c r="C341" s="25"/>
      <c r="D341" s="25"/>
      <c r="E341" s="11">
        <f>SUBTOTAL(9,E340:E340)</f>
        <v>12</v>
      </c>
      <c r="F341" s="11" t="s">
        <v>80</v>
      </c>
      <c r="G341" s="11">
        <f>SUBTOTAL(9,G340:G340)</f>
        <v>1203018.45</v>
      </c>
    </row>
    <row r="342" spans="1:7" ht="80.099999999999994" customHeight="1">
      <c r="A342" s="6" t="s">
        <v>424</v>
      </c>
      <c r="B342" s="26" t="s">
        <v>549</v>
      </c>
      <c r="C342" s="26"/>
      <c r="D342" s="6" t="s">
        <v>54</v>
      </c>
      <c r="E342" s="9">
        <v>12</v>
      </c>
      <c r="F342" s="9">
        <v>4950</v>
      </c>
      <c r="G342" s="9">
        <v>59400</v>
      </c>
    </row>
    <row r="343" spans="1:7" ht="24.95" customHeight="1">
      <c r="A343" s="25" t="s">
        <v>496</v>
      </c>
      <c r="B343" s="25"/>
      <c r="C343" s="25"/>
      <c r="D343" s="25"/>
      <c r="E343" s="11">
        <f>SUBTOTAL(9,E342:E342)</f>
        <v>12</v>
      </c>
      <c r="F343" s="11" t="s">
        <v>80</v>
      </c>
      <c r="G343" s="11">
        <f>SUBTOTAL(9,G342:G342)</f>
        <v>59400</v>
      </c>
    </row>
    <row r="344" spans="1:7" ht="39.950000000000003" customHeight="1">
      <c r="A344" s="6" t="s">
        <v>453</v>
      </c>
      <c r="B344" s="26" t="s">
        <v>550</v>
      </c>
      <c r="C344" s="26"/>
      <c r="D344" s="6" t="s">
        <v>54</v>
      </c>
      <c r="E344" s="9">
        <v>1</v>
      </c>
      <c r="F344" s="9">
        <v>195000</v>
      </c>
      <c r="G344" s="9">
        <v>195000</v>
      </c>
    </row>
    <row r="345" spans="1:7" ht="24.95" customHeight="1">
      <c r="A345" s="25" t="s">
        <v>496</v>
      </c>
      <c r="B345" s="25"/>
      <c r="C345" s="25"/>
      <c r="D345" s="25"/>
      <c r="E345" s="11">
        <f>SUBTOTAL(9,E344:E344)</f>
        <v>1</v>
      </c>
      <c r="F345" s="11" t="s">
        <v>80</v>
      </c>
      <c r="G345" s="11">
        <f>SUBTOTAL(9,G344:G344)</f>
        <v>195000</v>
      </c>
    </row>
    <row r="346" spans="1:7" ht="39.950000000000003" customHeight="1">
      <c r="A346" s="6" t="s">
        <v>551</v>
      </c>
      <c r="B346" s="26" t="s">
        <v>552</v>
      </c>
      <c r="C346" s="26"/>
      <c r="D346" s="6" t="s">
        <v>54</v>
      </c>
      <c r="E346" s="9">
        <v>12</v>
      </c>
      <c r="F346" s="9">
        <v>27483.228332999999</v>
      </c>
      <c r="G346" s="9">
        <v>329798.74</v>
      </c>
    </row>
    <row r="347" spans="1:7" ht="24.95" customHeight="1">
      <c r="A347" s="25" t="s">
        <v>496</v>
      </c>
      <c r="B347" s="25"/>
      <c r="C347" s="25"/>
      <c r="D347" s="25"/>
      <c r="E347" s="11">
        <f>SUBTOTAL(9,E346:E346)</f>
        <v>12</v>
      </c>
      <c r="F347" s="11" t="s">
        <v>80</v>
      </c>
      <c r="G347" s="11">
        <f>SUBTOTAL(9,G346:G346)</f>
        <v>329798.74</v>
      </c>
    </row>
    <row r="348" spans="1:7" ht="24.95" customHeight="1">
      <c r="A348" s="25" t="s">
        <v>497</v>
      </c>
      <c r="B348" s="25"/>
      <c r="C348" s="25"/>
      <c r="D348" s="25"/>
      <c r="E348" s="25"/>
      <c r="F348" s="25"/>
      <c r="G348" s="11">
        <f>SUBTOTAL(9,G340:G347)</f>
        <v>1787217.19</v>
      </c>
    </row>
    <row r="349" spans="1:7" ht="24.95" customHeight="1"/>
    <row r="350" spans="1:7" ht="20.100000000000001" customHeight="1">
      <c r="A350" s="23" t="s">
        <v>405</v>
      </c>
      <c r="B350" s="23"/>
      <c r="C350" s="24" t="s">
        <v>277</v>
      </c>
      <c r="D350" s="24"/>
      <c r="E350" s="24"/>
      <c r="F350" s="24"/>
      <c r="G350" s="24"/>
    </row>
    <row r="351" spans="1:7" ht="20.100000000000001" customHeight="1">
      <c r="A351" s="23" t="s">
        <v>406</v>
      </c>
      <c r="B351" s="23"/>
      <c r="C351" s="24" t="s">
        <v>407</v>
      </c>
      <c r="D351" s="24"/>
      <c r="E351" s="24"/>
      <c r="F351" s="24"/>
      <c r="G351" s="24"/>
    </row>
    <row r="352" spans="1:7" ht="24.95" customHeight="1">
      <c r="A352" s="23" t="s">
        <v>408</v>
      </c>
      <c r="B352" s="23"/>
      <c r="C352" s="24" t="s">
        <v>382</v>
      </c>
      <c r="D352" s="24"/>
      <c r="E352" s="24"/>
      <c r="F352" s="24"/>
      <c r="G352" s="24"/>
    </row>
    <row r="353" spans="1:7" ht="15" customHeight="1"/>
    <row r="354" spans="1:7" ht="24.95" customHeight="1">
      <c r="A354" s="15" t="s">
        <v>504</v>
      </c>
      <c r="B354" s="15"/>
      <c r="C354" s="15"/>
      <c r="D354" s="15"/>
      <c r="E354" s="15"/>
      <c r="F354" s="15"/>
      <c r="G354" s="15"/>
    </row>
    <row r="355" spans="1:7" ht="15" customHeight="1"/>
    <row r="356" spans="1:7" ht="50.1" customHeight="1">
      <c r="A356" s="6" t="s">
        <v>315</v>
      </c>
      <c r="B356" s="21" t="s">
        <v>463</v>
      </c>
      <c r="C356" s="21"/>
      <c r="D356" s="6" t="s">
        <v>490</v>
      </c>
      <c r="E356" s="6" t="s">
        <v>491</v>
      </c>
      <c r="F356" s="6" t="s">
        <v>492</v>
      </c>
      <c r="G356" s="6" t="s">
        <v>493</v>
      </c>
    </row>
    <row r="357" spans="1:7" ht="15" customHeight="1">
      <c r="A357" s="6">
        <v>1</v>
      </c>
      <c r="B357" s="21">
        <v>2</v>
      </c>
      <c r="C357" s="21"/>
      <c r="D357" s="6">
        <v>3</v>
      </c>
      <c r="E357" s="6">
        <v>4</v>
      </c>
      <c r="F357" s="6">
        <v>5</v>
      </c>
      <c r="G357" s="6">
        <v>6</v>
      </c>
    </row>
    <row r="358" spans="1:7" ht="39.950000000000003" customHeight="1">
      <c r="A358" s="6" t="s">
        <v>553</v>
      </c>
      <c r="B358" s="26" t="s">
        <v>554</v>
      </c>
      <c r="C358" s="26"/>
      <c r="D358" s="6" t="s">
        <v>54</v>
      </c>
      <c r="E358" s="9">
        <v>1</v>
      </c>
      <c r="F358" s="9">
        <v>1735000</v>
      </c>
      <c r="G358" s="9">
        <v>1735000</v>
      </c>
    </row>
    <row r="359" spans="1:7" ht="24.95" customHeight="1">
      <c r="A359" s="25" t="s">
        <v>496</v>
      </c>
      <c r="B359" s="25"/>
      <c r="C359" s="25"/>
      <c r="D359" s="25"/>
      <c r="E359" s="11">
        <f>SUBTOTAL(9,E358:E358)</f>
        <v>1</v>
      </c>
      <c r="F359" s="11" t="s">
        <v>80</v>
      </c>
      <c r="G359" s="11">
        <f>SUBTOTAL(9,G358:G358)</f>
        <v>1735000</v>
      </c>
    </row>
    <row r="360" spans="1:7" ht="24.95" customHeight="1">
      <c r="A360" s="25" t="s">
        <v>497</v>
      </c>
      <c r="B360" s="25"/>
      <c r="C360" s="25"/>
      <c r="D360" s="25"/>
      <c r="E360" s="25"/>
      <c r="F360" s="25"/>
      <c r="G360" s="11">
        <f>SUBTOTAL(9,G358:G359)</f>
        <v>1735000</v>
      </c>
    </row>
    <row r="361" spans="1:7" ht="24.95" customHeight="1"/>
    <row r="362" spans="1:7" ht="20.100000000000001" customHeight="1">
      <c r="A362" s="23" t="s">
        <v>405</v>
      </c>
      <c r="B362" s="23"/>
      <c r="C362" s="24" t="s">
        <v>285</v>
      </c>
      <c r="D362" s="24"/>
      <c r="E362" s="24"/>
      <c r="F362" s="24"/>
      <c r="G362" s="24"/>
    </row>
    <row r="363" spans="1:7" ht="20.100000000000001" customHeight="1">
      <c r="A363" s="23" t="s">
        <v>406</v>
      </c>
      <c r="B363" s="23"/>
      <c r="C363" s="24" t="s">
        <v>456</v>
      </c>
      <c r="D363" s="24"/>
      <c r="E363" s="24"/>
      <c r="F363" s="24"/>
      <c r="G363" s="24"/>
    </row>
    <row r="364" spans="1:7" ht="24.95" customHeight="1">
      <c r="A364" s="23" t="s">
        <v>408</v>
      </c>
      <c r="B364" s="23"/>
      <c r="C364" s="24" t="s">
        <v>382</v>
      </c>
      <c r="D364" s="24"/>
      <c r="E364" s="24"/>
      <c r="F364" s="24"/>
      <c r="G364" s="24"/>
    </row>
    <row r="365" spans="1:7" ht="15" customHeight="1"/>
    <row r="366" spans="1:7" ht="24.95" customHeight="1">
      <c r="A366" s="15" t="s">
        <v>489</v>
      </c>
      <c r="B366" s="15"/>
      <c r="C366" s="15"/>
      <c r="D366" s="15"/>
      <c r="E366" s="15"/>
      <c r="F366" s="15"/>
      <c r="G366" s="15"/>
    </row>
    <row r="367" spans="1:7" ht="15" customHeight="1"/>
    <row r="368" spans="1:7" ht="50.1" customHeight="1">
      <c r="A368" s="6" t="s">
        <v>315</v>
      </c>
      <c r="B368" s="21" t="s">
        <v>463</v>
      </c>
      <c r="C368" s="21"/>
      <c r="D368" s="6" t="s">
        <v>490</v>
      </c>
      <c r="E368" s="6" t="s">
        <v>491</v>
      </c>
      <c r="F368" s="6" t="s">
        <v>492</v>
      </c>
      <c r="G368" s="6" t="s">
        <v>493</v>
      </c>
    </row>
    <row r="369" spans="1:7" ht="15" customHeight="1">
      <c r="A369" s="6">
        <v>1</v>
      </c>
      <c r="B369" s="21">
        <v>2</v>
      </c>
      <c r="C369" s="21"/>
      <c r="D369" s="6">
        <v>3</v>
      </c>
      <c r="E369" s="6">
        <v>4</v>
      </c>
      <c r="F369" s="6">
        <v>5</v>
      </c>
      <c r="G369" s="6">
        <v>6</v>
      </c>
    </row>
    <row r="370" spans="1:7" ht="39.950000000000003" customHeight="1">
      <c r="A370" s="6" t="s">
        <v>555</v>
      </c>
      <c r="B370" s="26" t="s">
        <v>556</v>
      </c>
      <c r="C370" s="26"/>
      <c r="D370" s="6" t="s">
        <v>54</v>
      </c>
      <c r="E370" s="9">
        <v>1</v>
      </c>
      <c r="F370" s="9">
        <v>50000</v>
      </c>
      <c r="G370" s="9">
        <v>50000</v>
      </c>
    </row>
    <row r="371" spans="1:7" ht="24.95" customHeight="1">
      <c r="A371" s="25" t="s">
        <v>496</v>
      </c>
      <c r="B371" s="25"/>
      <c r="C371" s="25"/>
      <c r="D371" s="25"/>
      <c r="E371" s="11">
        <f>SUBTOTAL(9,E370:E370)</f>
        <v>1</v>
      </c>
      <c r="F371" s="11" t="s">
        <v>80</v>
      </c>
      <c r="G371" s="11">
        <f>SUBTOTAL(9,G370:G370)</f>
        <v>50000</v>
      </c>
    </row>
    <row r="372" spans="1:7" ht="24.95" customHeight="1">
      <c r="A372" s="25" t="s">
        <v>497</v>
      </c>
      <c r="B372" s="25"/>
      <c r="C372" s="25"/>
      <c r="D372" s="25"/>
      <c r="E372" s="25"/>
      <c r="F372" s="25"/>
      <c r="G372" s="11">
        <f>SUBTOTAL(9,G370:G371)</f>
        <v>50000</v>
      </c>
    </row>
    <row r="373" spans="1:7" ht="24.95" customHeight="1"/>
    <row r="374" spans="1:7" ht="20.100000000000001" customHeight="1">
      <c r="A374" s="23" t="s">
        <v>405</v>
      </c>
      <c r="B374" s="23"/>
      <c r="C374" s="24" t="s">
        <v>285</v>
      </c>
      <c r="D374" s="24"/>
      <c r="E374" s="24"/>
      <c r="F374" s="24"/>
      <c r="G374" s="24"/>
    </row>
    <row r="375" spans="1:7" ht="20.100000000000001" customHeight="1">
      <c r="A375" s="23" t="s">
        <v>406</v>
      </c>
      <c r="B375" s="23"/>
      <c r="C375" s="24" t="s">
        <v>407</v>
      </c>
      <c r="D375" s="24"/>
      <c r="E375" s="24"/>
      <c r="F375" s="24"/>
      <c r="G375" s="24"/>
    </row>
    <row r="376" spans="1:7" ht="24.95" customHeight="1">
      <c r="A376" s="23" t="s">
        <v>408</v>
      </c>
      <c r="B376" s="23"/>
      <c r="C376" s="24" t="s">
        <v>382</v>
      </c>
      <c r="D376" s="24"/>
      <c r="E376" s="24"/>
      <c r="F376" s="24"/>
      <c r="G376" s="24"/>
    </row>
    <row r="377" spans="1:7" ht="15" customHeight="1"/>
    <row r="378" spans="1:7" ht="24.95" customHeight="1">
      <c r="A378" s="15" t="s">
        <v>489</v>
      </c>
      <c r="B378" s="15"/>
      <c r="C378" s="15"/>
      <c r="D378" s="15"/>
      <c r="E378" s="15"/>
      <c r="F378" s="15"/>
      <c r="G378" s="15"/>
    </row>
    <row r="379" spans="1:7" ht="15" customHeight="1"/>
    <row r="380" spans="1:7" ht="50.1" customHeight="1">
      <c r="A380" s="6" t="s">
        <v>315</v>
      </c>
      <c r="B380" s="21" t="s">
        <v>463</v>
      </c>
      <c r="C380" s="21"/>
      <c r="D380" s="6" t="s">
        <v>490</v>
      </c>
      <c r="E380" s="6" t="s">
        <v>491</v>
      </c>
      <c r="F380" s="6" t="s">
        <v>492</v>
      </c>
      <c r="G380" s="6" t="s">
        <v>493</v>
      </c>
    </row>
    <row r="381" spans="1:7" ht="15" customHeight="1">
      <c r="A381" s="6">
        <v>1</v>
      </c>
      <c r="B381" s="21">
        <v>2</v>
      </c>
      <c r="C381" s="21"/>
      <c r="D381" s="6">
        <v>3</v>
      </c>
      <c r="E381" s="6">
        <v>4</v>
      </c>
      <c r="F381" s="6">
        <v>5</v>
      </c>
      <c r="G381" s="6">
        <v>6</v>
      </c>
    </row>
    <row r="382" spans="1:7" ht="39.950000000000003" customHeight="1">
      <c r="A382" s="6" t="s">
        <v>441</v>
      </c>
      <c r="B382" s="26" t="s">
        <v>557</v>
      </c>
      <c r="C382" s="26"/>
      <c r="D382" s="6" t="s">
        <v>54</v>
      </c>
      <c r="E382" s="9">
        <v>2282.1</v>
      </c>
      <c r="F382" s="9">
        <v>454.50137999999998</v>
      </c>
      <c r="G382" s="9">
        <v>1037217.6</v>
      </c>
    </row>
    <row r="383" spans="1:7" ht="24.95" customHeight="1">
      <c r="A383" s="25" t="s">
        <v>496</v>
      </c>
      <c r="B383" s="25"/>
      <c r="C383" s="25"/>
      <c r="D383" s="25"/>
      <c r="E383" s="11">
        <f>SUBTOTAL(9,E382:E382)</f>
        <v>2282.1</v>
      </c>
      <c r="F383" s="11" t="s">
        <v>80</v>
      </c>
      <c r="G383" s="11">
        <f>SUBTOTAL(9,G382:G382)</f>
        <v>1037217.6</v>
      </c>
    </row>
    <row r="384" spans="1:7" ht="39.950000000000003" customHeight="1">
      <c r="A384" s="6" t="s">
        <v>443</v>
      </c>
      <c r="B384" s="26" t="s">
        <v>558</v>
      </c>
      <c r="C384" s="26"/>
      <c r="D384" s="6" t="s">
        <v>54</v>
      </c>
      <c r="E384" s="9">
        <v>109264.49788</v>
      </c>
      <c r="F384" s="9">
        <v>7.07</v>
      </c>
      <c r="G384" s="9">
        <v>772500</v>
      </c>
    </row>
    <row r="385" spans="1:7" ht="24.95" customHeight="1">
      <c r="A385" s="25" t="s">
        <v>496</v>
      </c>
      <c r="B385" s="25"/>
      <c r="C385" s="25"/>
      <c r="D385" s="25"/>
      <c r="E385" s="11">
        <f>SUBTOTAL(9,E384:E384)</f>
        <v>109264.49788</v>
      </c>
      <c r="F385" s="11" t="s">
        <v>80</v>
      </c>
      <c r="G385" s="11">
        <f>SUBTOTAL(9,G384:G384)</f>
        <v>772500</v>
      </c>
    </row>
    <row r="386" spans="1:7" ht="24.95" customHeight="1">
      <c r="A386" s="25" t="s">
        <v>497</v>
      </c>
      <c r="B386" s="25"/>
      <c r="C386" s="25"/>
      <c r="D386" s="25"/>
      <c r="E386" s="25"/>
      <c r="F386" s="25"/>
      <c r="G386" s="11">
        <f>SUBTOTAL(9,G382:G385)</f>
        <v>1809717.6</v>
      </c>
    </row>
    <row r="387" spans="1:7" ht="24.95" customHeight="1"/>
    <row r="388" spans="1:7" ht="20.100000000000001" customHeight="1">
      <c r="A388" s="23" t="s">
        <v>405</v>
      </c>
      <c r="B388" s="23"/>
      <c r="C388" s="24" t="s">
        <v>277</v>
      </c>
      <c r="D388" s="24"/>
      <c r="E388" s="24"/>
      <c r="F388" s="24"/>
      <c r="G388" s="24"/>
    </row>
    <row r="389" spans="1:7" ht="20.100000000000001" customHeight="1">
      <c r="A389" s="23" t="s">
        <v>406</v>
      </c>
      <c r="B389" s="23"/>
      <c r="C389" s="24" t="s">
        <v>456</v>
      </c>
      <c r="D389" s="24"/>
      <c r="E389" s="24"/>
      <c r="F389" s="24"/>
      <c r="G389" s="24"/>
    </row>
    <row r="390" spans="1:7" ht="24.95" customHeight="1">
      <c r="A390" s="23" t="s">
        <v>408</v>
      </c>
      <c r="B390" s="23"/>
      <c r="C390" s="24" t="s">
        <v>385</v>
      </c>
      <c r="D390" s="24"/>
      <c r="E390" s="24"/>
      <c r="F390" s="24"/>
      <c r="G390" s="24"/>
    </row>
    <row r="391" spans="1:7" ht="15" customHeight="1"/>
    <row r="392" spans="1:7" ht="24.95" customHeight="1">
      <c r="A392" s="15" t="s">
        <v>489</v>
      </c>
      <c r="B392" s="15"/>
      <c r="C392" s="15"/>
      <c r="D392" s="15"/>
      <c r="E392" s="15"/>
      <c r="F392" s="15"/>
      <c r="G392" s="15"/>
    </row>
    <row r="393" spans="1:7" ht="15" customHeight="1"/>
    <row r="394" spans="1:7" ht="50.1" customHeight="1">
      <c r="A394" s="6" t="s">
        <v>315</v>
      </c>
      <c r="B394" s="21" t="s">
        <v>463</v>
      </c>
      <c r="C394" s="21"/>
      <c r="D394" s="6" t="s">
        <v>490</v>
      </c>
      <c r="E394" s="6" t="s">
        <v>491</v>
      </c>
      <c r="F394" s="6" t="s">
        <v>492</v>
      </c>
      <c r="G394" s="6" t="s">
        <v>493</v>
      </c>
    </row>
    <row r="395" spans="1:7" ht="15" customHeight="1">
      <c r="A395" s="6">
        <v>1</v>
      </c>
      <c r="B395" s="21">
        <v>2</v>
      </c>
      <c r="C395" s="21"/>
      <c r="D395" s="6">
        <v>3</v>
      </c>
      <c r="E395" s="6">
        <v>4</v>
      </c>
      <c r="F395" s="6">
        <v>5</v>
      </c>
      <c r="G395" s="6">
        <v>6</v>
      </c>
    </row>
    <row r="396" spans="1:7" ht="39.950000000000003" customHeight="1">
      <c r="A396" s="6" t="s">
        <v>494</v>
      </c>
      <c r="B396" s="26" t="s">
        <v>495</v>
      </c>
      <c r="C396" s="26"/>
      <c r="D396" s="6" t="s">
        <v>54</v>
      </c>
      <c r="E396" s="9">
        <v>1</v>
      </c>
      <c r="F396" s="9">
        <v>20000</v>
      </c>
      <c r="G396" s="9">
        <v>20000</v>
      </c>
    </row>
    <row r="397" spans="1:7" ht="24.95" customHeight="1">
      <c r="A397" s="25" t="s">
        <v>496</v>
      </c>
      <c r="B397" s="25"/>
      <c r="C397" s="25"/>
      <c r="D397" s="25"/>
      <c r="E397" s="11">
        <f>SUBTOTAL(9,E396:E396)</f>
        <v>1</v>
      </c>
      <c r="F397" s="11" t="s">
        <v>80</v>
      </c>
      <c r="G397" s="11">
        <f>SUBTOTAL(9,G396:G396)</f>
        <v>20000</v>
      </c>
    </row>
    <row r="398" spans="1:7" ht="24.95" customHeight="1">
      <c r="A398" s="25" t="s">
        <v>497</v>
      </c>
      <c r="B398" s="25"/>
      <c r="C398" s="25"/>
      <c r="D398" s="25"/>
      <c r="E398" s="25"/>
      <c r="F398" s="25"/>
      <c r="G398" s="11">
        <f>SUBTOTAL(9,G396:G397)</f>
        <v>20000</v>
      </c>
    </row>
    <row r="399" spans="1:7" ht="24.95" customHeight="1"/>
    <row r="400" spans="1:7" ht="20.100000000000001" customHeight="1">
      <c r="A400" s="23" t="s">
        <v>405</v>
      </c>
      <c r="B400" s="23"/>
      <c r="C400" s="24" t="s">
        <v>277</v>
      </c>
      <c r="D400" s="24"/>
      <c r="E400" s="24"/>
      <c r="F400" s="24"/>
      <c r="G400" s="24"/>
    </row>
    <row r="401" spans="1:7" ht="20.100000000000001" customHeight="1">
      <c r="A401" s="23" t="s">
        <v>406</v>
      </c>
      <c r="B401" s="23"/>
      <c r="C401" s="24" t="s">
        <v>456</v>
      </c>
      <c r="D401" s="24"/>
      <c r="E401" s="24"/>
      <c r="F401" s="24"/>
      <c r="G401" s="24"/>
    </row>
    <row r="402" spans="1:7" ht="24.95" customHeight="1">
      <c r="A402" s="23" t="s">
        <v>408</v>
      </c>
      <c r="B402" s="23"/>
      <c r="C402" s="24" t="s">
        <v>385</v>
      </c>
      <c r="D402" s="24"/>
      <c r="E402" s="24"/>
      <c r="F402" s="24"/>
      <c r="G402" s="24"/>
    </row>
    <row r="403" spans="1:7" ht="15" customHeight="1"/>
    <row r="404" spans="1:7" ht="24.95" customHeight="1">
      <c r="A404" s="15" t="s">
        <v>498</v>
      </c>
      <c r="B404" s="15"/>
      <c r="C404" s="15"/>
      <c r="D404" s="15"/>
      <c r="E404" s="15"/>
      <c r="F404" s="15"/>
      <c r="G404" s="15"/>
    </row>
    <row r="405" spans="1:7" ht="15" customHeight="1"/>
    <row r="406" spans="1:7" ht="50.1" customHeight="1">
      <c r="A406" s="6" t="s">
        <v>315</v>
      </c>
      <c r="B406" s="21" t="s">
        <v>463</v>
      </c>
      <c r="C406" s="21"/>
      <c r="D406" s="6" t="s">
        <v>490</v>
      </c>
      <c r="E406" s="6" t="s">
        <v>491</v>
      </c>
      <c r="F406" s="6" t="s">
        <v>492</v>
      </c>
      <c r="G406" s="6" t="s">
        <v>493</v>
      </c>
    </row>
    <row r="407" spans="1:7" ht="15" customHeight="1">
      <c r="A407" s="6">
        <v>1</v>
      </c>
      <c r="B407" s="21">
        <v>2</v>
      </c>
      <c r="C407" s="21"/>
      <c r="D407" s="6">
        <v>3</v>
      </c>
      <c r="E407" s="6">
        <v>4</v>
      </c>
      <c r="F407" s="6">
        <v>5</v>
      </c>
      <c r="G407" s="6">
        <v>6</v>
      </c>
    </row>
    <row r="408" spans="1:7" ht="60" customHeight="1">
      <c r="A408" s="6" t="s">
        <v>499</v>
      </c>
      <c r="B408" s="26" t="s">
        <v>500</v>
      </c>
      <c r="C408" s="26"/>
      <c r="D408" s="6" t="s">
        <v>54</v>
      </c>
      <c r="E408" s="9">
        <v>1</v>
      </c>
      <c r="F408" s="9">
        <v>100000</v>
      </c>
      <c r="G408" s="9">
        <v>100000</v>
      </c>
    </row>
    <row r="409" spans="1:7" ht="24.95" customHeight="1">
      <c r="A409" s="25" t="s">
        <v>496</v>
      </c>
      <c r="B409" s="25"/>
      <c r="C409" s="25"/>
      <c r="D409" s="25"/>
      <c r="E409" s="11">
        <f>SUBTOTAL(9,E408:E408)</f>
        <v>1</v>
      </c>
      <c r="F409" s="11" t="s">
        <v>80</v>
      </c>
      <c r="G409" s="11">
        <f>SUBTOTAL(9,G408:G408)</f>
        <v>100000</v>
      </c>
    </row>
    <row r="410" spans="1:7" ht="24.95" customHeight="1">
      <c r="A410" s="25" t="s">
        <v>497</v>
      </c>
      <c r="B410" s="25"/>
      <c r="C410" s="25"/>
      <c r="D410" s="25"/>
      <c r="E410" s="25"/>
      <c r="F410" s="25"/>
      <c r="G410" s="11">
        <f>SUBTOTAL(9,G408:G409)</f>
        <v>100000</v>
      </c>
    </row>
    <row r="411" spans="1:7" ht="24.95" customHeight="1"/>
    <row r="412" spans="1:7" ht="20.100000000000001" customHeight="1">
      <c r="A412" s="23" t="s">
        <v>405</v>
      </c>
      <c r="B412" s="23"/>
      <c r="C412" s="24" t="s">
        <v>277</v>
      </c>
      <c r="D412" s="24"/>
      <c r="E412" s="24"/>
      <c r="F412" s="24"/>
      <c r="G412" s="24"/>
    </row>
    <row r="413" spans="1:7" ht="20.100000000000001" customHeight="1">
      <c r="A413" s="23" t="s">
        <v>406</v>
      </c>
      <c r="B413" s="23"/>
      <c r="C413" s="24" t="s">
        <v>456</v>
      </c>
      <c r="D413" s="24"/>
      <c r="E413" s="24"/>
      <c r="F413" s="24"/>
      <c r="G413" s="24"/>
    </row>
    <row r="414" spans="1:7" ht="24.95" customHeight="1">
      <c r="A414" s="23" t="s">
        <v>408</v>
      </c>
      <c r="B414" s="23"/>
      <c r="C414" s="24" t="s">
        <v>385</v>
      </c>
      <c r="D414" s="24"/>
      <c r="E414" s="24"/>
      <c r="F414" s="24"/>
      <c r="G414" s="24"/>
    </row>
    <row r="415" spans="1:7" ht="15" customHeight="1"/>
    <row r="416" spans="1:7" ht="24.95" customHeight="1">
      <c r="A416" s="15" t="s">
        <v>501</v>
      </c>
      <c r="B416" s="15"/>
      <c r="C416" s="15"/>
      <c r="D416" s="15"/>
      <c r="E416" s="15"/>
      <c r="F416" s="15"/>
      <c r="G416" s="15"/>
    </row>
    <row r="417" spans="1:7" ht="15" customHeight="1"/>
    <row r="418" spans="1:7" ht="50.1" customHeight="1">
      <c r="A418" s="6" t="s">
        <v>315</v>
      </c>
      <c r="B418" s="21" t="s">
        <v>463</v>
      </c>
      <c r="C418" s="21"/>
      <c r="D418" s="6" t="s">
        <v>490</v>
      </c>
      <c r="E418" s="6" t="s">
        <v>491</v>
      </c>
      <c r="F418" s="6" t="s">
        <v>492</v>
      </c>
      <c r="G418" s="6" t="s">
        <v>493</v>
      </c>
    </row>
    <row r="419" spans="1:7" ht="15" customHeight="1">
      <c r="A419" s="6">
        <v>1</v>
      </c>
      <c r="B419" s="21">
        <v>2</v>
      </c>
      <c r="C419" s="21"/>
      <c r="D419" s="6">
        <v>3</v>
      </c>
      <c r="E419" s="6">
        <v>4</v>
      </c>
      <c r="F419" s="6">
        <v>5</v>
      </c>
      <c r="G419" s="6">
        <v>6</v>
      </c>
    </row>
    <row r="420" spans="1:7" ht="39.950000000000003" customHeight="1">
      <c r="A420" s="6" t="s">
        <v>502</v>
      </c>
      <c r="B420" s="26" t="s">
        <v>503</v>
      </c>
      <c r="C420" s="26"/>
      <c r="D420" s="6" t="s">
        <v>54</v>
      </c>
      <c r="E420" s="9">
        <v>1</v>
      </c>
      <c r="F420" s="9">
        <v>100000</v>
      </c>
      <c r="G420" s="9">
        <v>100000</v>
      </c>
    </row>
    <row r="421" spans="1:7" ht="24.95" customHeight="1">
      <c r="A421" s="25" t="s">
        <v>496</v>
      </c>
      <c r="B421" s="25"/>
      <c r="C421" s="25"/>
      <c r="D421" s="25"/>
      <c r="E421" s="11">
        <f>SUBTOTAL(9,E420:E420)</f>
        <v>1</v>
      </c>
      <c r="F421" s="11" t="s">
        <v>80</v>
      </c>
      <c r="G421" s="11">
        <f>SUBTOTAL(9,G420:G420)</f>
        <v>100000</v>
      </c>
    </row>
    <row r="422" spans="1:7" ht="24.95" customHeight="1">
      <c r="A422" s="25" t="s">
        <v>497</v>
      </c>
      <c r="B422" s="25"/>
      <c r="C422" s="25"/>
      <c r="D422" s="25"/>
      <c r="E422" s="25"/>
      <c r="F422" s="25"/>
      <c r="G422" s="11">
        <f>SUBTOTAL(9,G420:G421)</f>
        <v>100000</v>
      </c>
    </row>
    <row r="423" spans="1:7" ht="24.95" customHeight="1"/>
    <row r="424" spans="1:7" ht="20.100000000000001" customHeight="1">
      <c r="A424" s="23" t="s">
        <v>405</v>
      </c>
      <c r="B424" s="23"/>
      <c r="C424" s="24" t="s">
        <v>277</v>
      </c>
      <c r="D424" s="24"/>
      <c r="E424" s="24"/>
      <c r="F424" s="24"/>
      <c r="G424" s="24"/>
    </row>
    <row r="425" spans="1:7" ht="20.100000000000001" customHeight="1">
      <c r="A425" s="23" t="s">
        <v>406</v>
      </c>
      <c r="B425" s="23"/>
      <c r="C425" s="24" t="s">
        <v>456</v>
      </c>
      <c r="D425" s="24"/>
      <c r="E425" s="24"/>
      <c r="F425" s="24"/>
      <c r="G425" s="24"/>
    </row>
    <row r="426" spans="1:7" ht="24.95" customHeight="1">
      <c r="A426" s="23" t="s">
        <v>408</v>
      </c>
      <c r="B426" s="23"/>
      <c r="C426" s="24" t="s">
        <v>385</v>
      </c>
      <c r="D426" s="24"/>
      <c r="E426" s="24"/>
      <c r="F426" s="24"/>
      <c r="G426" s="24"/>
    </row>
    <row r="427" spans="1:7" ht="15" customHeight="1"/>
    <row r="428" spans="1:7" ht="24.95" customHeight="1">
      <c r="A428" s="15" t="s">
        <v>504</v>
      </c>
      <c r="B428" s="15"/>
      <c r="C428" s="15"/>
      <c r="D428" s="15"/>
      <c r="E428" s="15"/>
      <c r="F428" s="15"/>
      <c r="G428" s="15"/>
    </row>
    <row r="429" spans="1:7" ht="15" customHeight="1"/>
    <row r="430" spans="1:7" ht="50.1" customHeight="1">
      <c r="A430" s="6" t="s">
        <v>315</v>
      </c>
      <c r="B430" s="21" t="s">
        <v>463</v>
      </c>
      <c r="C430" s="21"/>
      <c r="D430" s="6" t="s">
        <v>490</v>
      </c>
      <c r="E430" s="6" t="s">
        <v>491</v>
      </c>
      <c r="F430" s="6" t="s">
        <v>492</v>
      </c>
      <c r="G430" s="6" t="s">
        <v>493</v>
      </c>
    </row>
    <row r="431" spans="1:7" ht="15" customHeight="1">
      <c r="A431" s="6">
        <v>1</v>
      </c>
      <c r="B431" s="21">
        <v>2</v>
      </c>
      <c r="C431" s="21"/>
      <c r="D431" s="6">
        <v>3</v>
      </c>
      <c r="E431" s="6">
        <v>4</v>
      </c>
      <c r="F431" s="6">
        <v>5</v>
      </c>
      <c r="G431" s="6">
        <v>6</v>
      </c>
    </row>
    <row r="432" spans="1:7" ht="39.950000000000003" customHeight="1">
      <c r="A432" s="6" t="s">
        <v>505</v>
      </c>
      <c r="B432" s="26" t="s">
        <v>506</v>
      </c>
      <c r="C432" s="26"/>
      <c r="D432" s="6" t="s">
        <v>54</v>
      </c>
      <c r="E432" s="9">
        <v>1</v>
      </c>
      <c r="F432" s="9">
        <v>80000</v>
      </c>
      <c r="G432" s="9">
        <v>80000</v>
      </c>
    </row>
    <row r="433" spans="1:7" ht="24.95" customHeight="1">
      <c r="A433" s="25" t="s">
        <v>496</v>
      </c>
      <c r="B433" s="25"/>
      <c r="C433" s="25"/>
      <c r="D433" s="25"/>
      <c r="E433" s="11">
        <f>SUBTOTAL(9,E432:E432)</f>
        <v>1</v>
      </c>
      <c r="F433" s="11" t="s">
        <v>80</v>
      </c>
      <c r="G433" s="11">
        <f>SUBTOTAL(9,G432:G432)</f>
        <v>80000</v>
      </c>
    </row>
    <row r="434" spans="1:7" ht="24.95" customHeight="1">
      <c r="A434" s="25" t="s">
        <v>497</v>
      </c>
      <c r="B434" s="25"/>
      <c r="C434" s="25"/>
      <c r="D434" s="25"/>
      <c r="E434" s="25"/>
      <c r="F434" s="25"/>
      <c r="G434" s="11">
        <f>SUBTOTAL(9,G432:G433)</f>
        <v>80000</v>
      </c>
    </row>
    <row r="435" spans="1:7" ht="24.95" customHeight="1"/>
    <row r="436" spans="1:7" ht="20.100000000000001" customHeight="1">
      <c r="A436" s="23" t="s">
        <v>405</v>
      </c>
      <c r="B436" s="23"/>
      <c r="C436" s="24" t="s">
        <v>277</v>
      </c>
      <c r="D436" s="24"/>
      <c r="E436" s="24"/>
      <c r="F436" s="24"/>
      <c r="G436" s="24"/>
    </row>
    <row r="437" spans="1:7" ht="20.100000000000001" customHeight="1">
      <c r="A437" s="23" t="s">
        <v>406</v>
      </c>
      <c r="B437" s="23"/>
      <c r="C437" s="24" t="s">
        <v>456</v>
      </c>
      <c r="D437" s="24"/>
      <c r="E437" s="24"/>
      <c r="F437" s="24"/>
      <c r="G437" s="24"/>
    </row>
    <row r="438" spans="1:7" ht="24.95" customHeight="1">
      <c r="A438" s="23" t="s">
        <v>408</v>
      </c>
      <c r="B438" s="23"/>
      <c r="C438" s="24" t="s">
        <v>385</v>
      </c>
      <c r="D438" s="24"/>
      <c r="E438" s="24"/>
      <c r="F438" s="24"/>
      <c r="G438" s="24"/>
    </row>
    <row r="439" spans="1:7" ht="15" customHeight="1"/>
    <row r="440" spans="1:7" ht="24.95" customHeight="1">
      <c r="A440" s="15" t="s">
        <v>507</v>
      </c>
      <c r="B440" s="15"/>
      <c r="C440" s="15"/>
      <c r="D440" s="15"/>
      <c r="E440" s="15"/>
      <c r="F440" s="15"/>
      <c r="G440" s="15"/>
    </row>
    <row r="441" spans="1:7" ht="15" customHeight="1"/>
    <row r="442" spans="1:7" ht="50.1" customHeight="1">
      <c r="A442" s="6" t="s">
        <v>315</v>
      </c>
      <c r="B442" s="21" t="s">
        <v>463</v>
      </c>
      <c r="C442" s="21"/>
      <c r="D442" s="6" t="s">
        <v>490</v>
      </c>
      <c r="E442" s="6" t="s">
        <v>491</v>
      </c>
      <c r="F442" s="6" t="s">
        <v>492</v>
      </c>
      <c r="G442" s="6" t="s">
        <v>493</v>
      </c>
    </row>
    <row r="443" spans="1:7" ht="15" customHeight="1">
      <c r="A443" s="6">
        <v>1</v>
      </c>
      <c r="B443" s="21">
        <v>2</v>
      </c>
      <c r="C443" s="21"/>
      <c r="D443" s="6">
        <v>3</v>
      </c>
      <c r="E443" s="6">
        <v>4</v>
      </c>
      <c r="F443" s="6">
        <v>5</v>
      </c>
      <c r="G443" s="6">
        <v>6</v>
      </c>
    </row>
    <row r="444" spans="1:7" ht="39.950000000000003" customHeight="1">
      <c r="A444" s="6" t="s">
        <v>508</v>
      </c>
      <c r="B444" s="26" t="s">
        <v>509</v>
      </c>
      <c r="C444" s="26"/>
      <c r="D444" s="6" t="s">
        <v>54</v>
      </c>
      <c r="E444" s="9">
        <v>1</v>
      </c>
      <c r="F444" s="9">
        <v>30000</v>
      </c>
      <c r="G444" s="9">
        <v>30000</v>
      </c>
    </row>
    <row r="445" spans="1:7" ht="24.95" customHeight="1">
      <c r="A445" s="25" t="s">
        <v>496</v>
      </c>
      <c r="B445" s="25"/>
      <c r="C445" s="25"/>
      <c r="D445" s="25"/>
      <c r="E445" s="11">
        <f>SUBTOTAL(9,E444:E444)</f>
        <v>1</v>
      </c>
      <c r="F445" s="11" t="s">
        <v>80</v>
      </c>
      <c r="G445" s="11">
        <f>SUBTOTAL(9,G444:G444)</f>
        <v>30000</v>
      </c>
    </row>
    <row r="446" spans="1:7" ht="24.95" customHeight="1">
      <c r="A446" s="25" t="s">
        <v>497</v>
      </c>
      <c r="B446" s="25"/>
      <c r="C446" s="25"/>
      <c r="D446" s="25"/>
      <c r="E446" s="25"/>
      <c r="F446" s="25"/>
      <c r="G446" s="11">
        <f>SUBTOTAL(9,G444:G445)</f>
        <v>30000</v>
      </c>
    </row>
    <row r="447" spans="1:7" ht="24.95" customHeight="1"/>
    <row r="448" spans="1:7" ht="20.100000000000001" customHeight="1">
      <c r="A448" s="23" t="s">
        <v>405</v>
      </c>
      <c r="B448" s="23"/>
      <c r="C448" s="24" t="s">
        <v>277</v>
      </c>
      <c r="D448" s="24"/>
      <c r="E448" s="24"/>
      <c r="F448" s="24"/>
      <c r="G448" s="24"/>
    </row>
    <row r="449" spans="1:7" ht="20.100000000000001" customHeight="1">
      <c r="A449" s="23" t="s">
        <v>406</v>
      </c>
      <c r="B449" s="23"/>
      <c r="C449" s="24" t="s">
        <v>407</v>
      </c>
      <c r="D449" s="24"/>
      <c r="E449" s="24"/>
      <c r="F449" s="24"/>
      <c r="G449" s="24"/>
    </row>
    <row r="450" spans="1:7" ht="24.95" customHeight="1">
      <c r="A450" s="23" t="s">
        <v>408</v>
      </c>
      <c r="B450" s="23"/>
      <c r="C450" s="24" t="s">
        <v>385</v>
      </c>
      <c r="D450" s="24"/>
      <c r="E450" s="24"/>
      <c r="F450" s="24"/>
      <c r="G450" s="24"/>
    </row>
    <row r="451" spans="1:7" ht="15" customHeight="1"/>
    <row r="452" spans="1:7" ht="24.95" customHeight="1">
      <c r="A452" s="15" t="s">
        <v>510</v>
      </c>
      <c r="B452" s="15"/>
      <c r="C452" s="15"/>
      <c r="D452" s="15"/>
      <c r="E452" s="15"/>
      <c r="F452" s="15"/>
      <c r="G452" s="15"/>
    </row>
    <row r="453" spans="1:7" ht="15" customHeight="1"/>
    <row r="454" spans="1:7" ht="50.1" customHeight="1">
      <c r="A454" s="6" t="s">
        <v>315</v>
      </c>
      <c r="B454" s="21" t="s">
        <v>463</v>
      </c>
      <c r="C454" s="21"/>
      <c r="D454" s="6" t="s">
        <v>490</v>
      </c>
      <c r="E454" s="6" t="s">
        <v>491</v>
      </c>
      <c r="F454" s="6" t="s">
        <v>492</v>
      </c>
      <c r="G454" s="6" t="s">
        <v>493</v>
      </c>
    </row>
    <row r="455" spans="1:7" ht="15" customHeight="1">
      <c r="A455" s="6">
        <v>1</v>
      </c>
      <c r="B455" s="21">
        <v>2</v>
      </c>
      <c r="C455" s="21"/>
      <c r="D455" s="6">
        <v>3</v>
      </c>
      <c r="E455" s="6">
        <v>4</v>
      </c>
      <c r="F455" s="6">
        <v>5</v>
      </c>
      <c r="G455" s="6">
        <v>6</v>
      </c>
    </row>
    <row r="456" spans="1:7" ht="20.100000000000001" customHeight="1">
      <c r="A456" s="6" t="s">
        <v>321</v>
      </c>
      <c r="B456" s="26" t="s">
        <v>511</v>
      </c>
      <c r="C456" s="26"/>
      <c r="D456" s="6" t="s">
        <v>54</v>
      </c>
      <c r="E456" s="9">
        <v>12</v>
      </c>
      <c r="F456" s="9">
        <v>7283.3333329999996</v>
      </c>
      <c r="G456" s="9">
        <v>87400</v>
      </c>
    </row>
    <row r="457" spans="1:7" ht="24.95" customHeight="1">
      <c r="A457" s="25" t="s">
        <v>496</v>
      </c>
      <c r="B457" s="25"/>
      <c r="C457" s="25"/>
      <c r="D457" s="25"/>
      <c r="E457" s="11">
        <f>SUBTOTAL(9,E456:E456)</f>
        <v>12</v>
      </c>
      <c r="F457" s="11" t="s">
        <v>80</v>
      </c>
      <c r="G457" s="11">
        <f>SUBTOTAL(9,G456:G456)</f>
        <v>87400</v>
      </c>
    </row>
    <row r="458" spans="1:7" ht="39.950000000000003" customHeight="1">
      <c r="A458" s="6" t="s">
        <v>421</v>
      </c>
      <c r="B458" s="26" t="s">
        <v>513</v>
      </c>
      <c r="C458" s="26"/>
      <c r="D458" s="6" t="s">
        <v>54</v>
      </c>
      <c r="E458" s="9">
        <v>12</v>
      </c>
      <c r="F458" s="9">
        <v>6789.0266670000001</v>
      </c>
      <c r="G458" s="9">
        <v>81468.320000000007</v>
      </c>
    </row>
    <row r="459" spans="1:7" ht="24.95" customHeight="1">
      <c r="A459" s="25" t="s">
        <v>496</v>
      </c>
      <c r="B459" s="25"/>
      <c r="C459" s="25"/>
      <c r="D459" s="25"/>
      <c r="E459" s="11">
        <f>SUBTOTAL(9,E458:E458)</f>
        <v>12</v>
      </c>
      <c r="F459" s="11" t="s">
        <v>80</v>
      </c>
      <c r="G459" s="11">
        <f>SUBTOTAL(9,G458:G458)</f>
        <v>81468.320000000007</v>
      </c>
    </row>
    <row r="460" spans="1:7" ht="39.950000000000003" customHeight="1">
      <c r="A460" s="6" t="s">
        <v>426</v>
      </c>
      <c r="B460" s="26" t="s">
        <v>514</v>
      </c>
      <c r="C460" s="26"/>
      <c r="D460" s="6" t="s">
        <v>54</v>
      </c>
      <c r="E460" s="9">
        <v>12</v>
      </c>
      <c r="F460" s="9">
        <v>7290</v>
      </c>
      <c r="G460" s="9">
        <v>87480</v>
      </c>
    </row>
    <row r="461" spans="1:7" ht="24.95" customHeight="1">
      <c r="A461" s="25" t="s">
        <v>496</v>
      </c>
      <c r="B461" s="25"/>
      <c r="C461" s="25"/>
      <c r="D461" s="25"/>
      <c r="E461" s="11">
        <f>SUBTOTAL(9,E460:E460)</f>
        <v>12</v>
      </c>
      <c r="F461" s="11" t="s">
        <v>80</v>
      </c>
      <c r="G461" s="11">
        <f>SUBTOTAL(9,G460:G460)</f>
        <v>87480</v>
      </c>
    </row>
    <row r="462" spans="1:7" ht="24.95" customHeight="1">
      <c r="A462" s="25" t="s">
        <v>497</v>
      </c>
      <c r="B462" s="25"/>
      <c r="C462" s="25"/>
      <c r="D462" s="25"/>
      <c r="E462" s="25"/>
      <c r="F462" s="25"/>
      <c r="G462" s="11">
        <f>SUBTOTAL(9,G456:G461)</f>
        <v>256348.32</v>
      </c>
    </row>
    <row r="463" spans="1:7" ht="24.95" customHeight="1"/>
    <row r="464" spans="1:7" ht="20.100000000000001" customHeight="1">
      <c r="A464" s="23" t="s">
        <v>405</v>
      </c>
      <c r="B464" s="23"/>
      <c r="C464" s="24" t="s">
        <v>277</v>
      </c>
      <c r="D464" s="24"/>
      <c r="E464" s="24"/>
      <c r="F464" s="24"/>
      <c r="G464" s="24"/>
    </row>
    <row r="465" spans="1:7" ht="20.100000000000001" customHeight="1">
      <c r="A465" s="23" t="s">
        <v>406</v>
      </c>
      <c r="B465" s="23"/>
      <c r="C465" s="24" t="s">
        <v>407</v>
      </c>
      <c r="D465" s="24"/>
      <c r="E465" s="24"/>
      <c r="F465" s="24"/>
      <c r="G465" s="24"/>
    </row>
    <row r="466" spans="1:7" ht="24.95" customHeight="1">
      <c r="A466" s="23" t="s">
        <v>408</v>
      </c>
      <c r="B466" s="23"/>
      <c r="C466" s="24" t="s">
        <v>385</v>
      </c>
      <c r="D466" s="24"/>
      <c r="E466" s="24"/>
      <c r="F466" s="24"/>
      <c r="G466" s="24"/>
    </row>
    <row r="467" spans="1:7" ht="15" customHeight="1"/>
    <row r="468" spans="1:7" ht="24.95" customHeight="1">
      <c r="A468" s="15" t="s">
        <v>489</v>
      </c>
      <c r="B468" s="15"/>
      <c r="C468" s="15"/>
      <c r="D468" s="15"/>
      <c r="E468" s="15"/>
      <c r="F468" s="15"/>
      <c r="G468" s="15"/>
    </row>
    <row r="469" spans="1:7" ht="15" customHeight="1"/>
    <row r="470" spans="1:7" ht="50.1" customHeight="1">
      <c r="A470" s="6" t="s">
        <v>315</v>
      </c>
      <c r="B470" s="21" t="s">
        <v>463</v>
      </c>
      <c r="C470" s="21"/>
      <c r="D470" s="6" t="s">
        <v>490</v>
      </c>
      <c r="E470" s="6" t="s">
        <v>491</v>
      </c>
      <c r="F470" s="6" t="s">
        <v>492</v>
      </c>
      <c r="G470" s="6" t="s">
        <v>493</v>
      </c>
    </row>
    <row r="471" spans="1:7" ht="15" customHeight="1">
      <c r="A471" s="6">
        <v>1</v>
      </c>
      <c r="B471" s="21">
        <v>2</v>
      </c>
      <c r="C471" s="21"/>
      <c r="D471" s="6">
        <v>3</v>
      </c>
      <c r="E471" s="6">
        <v>4</v>
      </c>
      <c r="F471" s="6">
        <v>5</v>
      </c>
      <c r="G471" s="6">
        <v>6</v>
      </c>
    </row>
    <row r="472" spans="1:7" ht="39.950000000000003" customHeight="1">
      <c r="A472" s="6" t="s">
        <v>437</v>
      </c>
      <c r="B472" s="26" t="s">
        <v>519</v>
      </c>
      <c r="C472" s="26"/>
      <c r="D472" s="6" t="s">
        <v>54</v>
      </c>
      <c r="E472" s="9">
        <v>3386.3519799999999</v>
      </c>
      <c r="F472" s="9">
        <v>77.959999999999994</v>
      </c>
      <c r="G472" s="9">
        <v>264000</v>
      </c>
    </row>
    <row r="473" spans="1:7" ht="24.95" customHeight="1">
      <c r="A473" s="25" t="s">
        <v>496</v>
      </c>
      <c r="B473" s="25"/>
      <c r="C473" s="25"/>
      <c r="D473" s="25"/>
      <c r="E473" s="11">
        <f>SUBTOTAL(9,E472:E472)</f>
        <v>3386.3519799999999</v>
      </c>
      <c r="F473" s="11" t="s">
        <v>80</v>
      </c>
      <c r="G473" s="11">
        <f>SUBTOTAL(9,G472:G472)</f>
        <v>264000</v>
      </c>
    </row>
    <row r="474" spans="1:7" ht="39.950000000000003" customHeight="1">
      <c r="A474" s="6" t="s">
        <v>451</v>
      </c>
      <c r="B474" s="26" t="s">
        <v>520</v>
      </c>
      <c r="C474" s="26"/>
      <c r="D474" s="6" t="s">
        <v>54</v>
      </c>
      <c r="E474" s="9">
        <v>12</v>
      </c>
      <c r="F474" s="9">
        <v>38221.5</v>
      </c>
      <c r="G474" s="9">
        <v>458658</v>
      </c>
    </row>
    <row r="475" spans="1:7" ht="24.95" customHeight="1">
      <c r="A475" s="25" t="s">
        <v>496</v>
      </c>
      <c r="B475" s="25"/>
      <c r="C475" s="25"/>
      <c r="D475" s="25"/>
      <c r="E475" s="11">
        <f>SUBTOTAL(9,E474:E474)</f>
        <v>12</v>
      </c>
      <c r="F475" s="11" t="s">
        <v>80</v>
      </c>
      <c r="G475" s="11">
        <f>SUBTOTAL(9,G474:G474)</f>
        <v>458658</v>
      </c>
    </row>
    <row r="476" spans="1:7" ht="24.95" customHeight="1">
      <c r="A476" s="25" t="s">
        <v>497</v>
      </c>
      <c r="B476" s="25"/>
      <c r="C476" s="25"/>
      <c r="D476" s="25"/>
      <c r="E476" s="25"/>
      <c r="F476" s="25"/>
      <c r="G476" s="11">
        <f>SUBTOTAL(9,G472:G475)</f>
        <v>722658</v>
      </c>
    </row>
    <row r="477" spans="1:7" ht="24.95" customHeight="1"/>
    <row r="478" spans="1:7" ht="20.100000000000001" customHeight="1">
      <c r="A478" s="23" t="s">
        <v>405</v>
      </c>
      <c r="B478" s="23"/>
      <c r="C478" s="24" t="s">
        <v>277</v>
      </c>
      <c r="D478" s="24"/>
      <c r="E478" s="24"/>
      <c r="F478" s="24"/>
      <c r="G478" s="24"/>
    </row>
    <row r="479" spans="1:7" ht="20.100000000000001" customHeight="1">
      <c r="A479" s="23" t="s">
        <v>406</v>
      </c>
      <c r="B479" s="23"/>
      <c r="C479" s="24" t="s">
        <v>407</v>
      </c>
      <c r="D479" s="24"/>
      <c r="E479" s="24"/>
      <c r="F479" s="24"/>
      <c r="G479" s="24"/>
    </row>
    <row r="480" spans="1:7" ht="24.95" customHeight="1">
      <c r="A480" s="23" t="s">
        <v>408</v>
      </c>
      <c r="B480" s="23"/>
      <c r="C480" s="24" t="s">
        <v>385</v>
      </c>
      <c r="D480" s="24"/>
      <c r="E480" s="24"/>
      <c r="F480" s="24"/>
      <c r="G480" s="24"/>
    </row>
    <row r="481" spans="1:7" ht="15" customHeight="1"/>
    <row r="482" spans="1:7" ht="24.95" customHeight="1">
      <c r="A482" s="15" t="s">
        <v>498</v>
      </c>
      <c r="B482" s="15"/>
      <c r="C482" s="15"/>
      <c r="D482" s="15"/>
      <c r="E482" s="15"/>
      <c r="F482" s="15"/>
      <c r="G482" s="15"/>
    </row>
    <row r="483" spans="1:7" ht="15" customHeight="1"/>
    <row r="484" spans="1:7" ht="50.1" customHeight="1">
      <c r="A484" s="6" t="s">
        <v>315</v>
      </c>
      <c r="B484" s="21" t="s">
        <v>463</v>
      </c>
      <c r="C484" s="21"/>
      <c r="D484" s="6" t="s">
        <v>490</v>
      </c>
      <c r="E484" s="6" t="s">
        <v>491</v>
      </c>
      <c r="F484" s="6" t="s">
        <v>492</v>
      </c>
      <c r="G484" s="6" t="s">
        <v>493</v>
      </c>
    </row>
    <row r="485" spans="1:7" ht="15" customHeight="1">
      <c r="A485" s="6">
        <v>1</v>
      </c>
      <c r="B485" s="21">
        <v>2</v>
      </c>
      <c r="C485" s="21"/>
      <c r="D485" s="6">
        <v>3</v>
      </c>
      <c r="E485" s="6">
        <v>4</v>
      </c>
      <c r="F485" s="6">
        <v>5</v>
      </c>
      <c r="G485" s="6">
        <v>6</v>
      </c>
    </row>
    <row r="486" spans="1:7" ht="39.950000000000003" customHeight="1">
      <c r="A486" s="6" t="s">
        <v>60</v>
      </c>
      <c r="B486" s="26" t="s">
        <v>525</v>
      </c>
      <c r="C486" s="26"/>
      <c r="D486" s="6" t="s">
        <v>54</v>
      </c>
      <c r="E486" s="9">
        <v>12</v>
      </c>
      <c r="F486" s="9">
        <v>1218.27</v>
      </c>
      <c r="G486" s="9">
        <v>14619.24</v>
      </c>
    </row>
    <row r="487" spans="1:7" ht="24.95" customHeight="1">
      <c r="A487" s="25" t="s">
        <v>496</v>
      </c>
      <c r="B487" s="25"/>
      <c r="C487" s="25"/>
      <c r="D487" s="25"/>
      <c r="E487" s="11">
        <f>SUBTOTAL(9,E486:E486)</f>
        <v>12</v>
      </c>
      <c r="F487" s="11" t="s">
        <v>80</v>
      </c>
      <c r="G487" s="11">
        <f>SUBTOTAL(9,G486:G486)</f>
        <v>14619.24</v>
      </c>
    </row>
    <row r="488" spans="1:7" ht="80.099999999999994" customHeight="1">
      <c r="A488" s="6" t="s">
        <v>65</v>
      </c>
      <c r="B488" s="26" t="s">
        <v>526</v>
      </c>
      <c r="C488" s="26"/>
      <c r="D488" s="6" t="s">
        <v>54</v>
      </c>
      <c r="E488" s="9">
        <v>12</v>
      </c>
      <c r="F488" s="9">
        <v>6500</v>
      </c>
      <c r="G488" s="9">
        <v>78000</v>
      </c>
    </row>
    <row r="489" spans="1:7" ht="24.95" customHeight="1">
      <c r="A489" s="25" t="s">
        <v>496</v>
      </c>
      <c r="B489" s="25"/>
      <c r="C489" s="25"/>
      <c r="D489" s="25"/>
      <c r="E489" s="11">
        <f>SUBTOTAL(9,E488:E488)</f>
        <v>12</v>
      </c>
      <c r="F489" s="11" t="s">
        <v>80</v>
      </c>
      <c r="G489" s="11">
        <f>SUBTOTAL(9,G488:G488)</f>
        <v>78000</v>
      </c>
    </row>
    <row r="490" spans="1:7" ht="60" customHeight="1">
      <c r="A490" s="6" t="s">
        <v>422</v>
      </c>
      <c r="B490" s="26" t="s">
        <v>527</v>
      </c>
      <c r="C490" s="26"/>
      <c r="D490" s="6" t="s">
        <v>54</v>
      </c>
      <c r="E490" s="9">
        <v>12</v>
      </c>
      <c r="F490" s="9">
        <v>2345</v>
      </c>
      <c r="G490" s="9">
        <v>28140</v>
      </c>
    </row>
    <row r="491" spans="1:7" ht="24.95" customHeight="1">
      <c r="A491" s="25" t="s">
        <v>496</v>
      </c>
      <c r="B491" s="25"/>
      <c r="C491" s="25"/>
      <c r="D491" s="25"/>
      <c r="E491" s="11">
        <f>SUBTOTAL(9,E490:E490)</f>
        <v>12</v>
      </c>
      <c r="F491" s="11" t="s">
        <v>80</v>
      </c>
      <c r="G491" s="11">
        <f>SUBTOTAL(9,G490:G490)</f>
        <v>28140</v>
      </c>
    </row>
    <row r="492" spans="1:7" ht="60" customHeight="1">
      <c r="A492" s="6" t="s">
        <v>423</v>
      </c>
      <c r="B492" s="26" t="s">
        <v>528</v>
      </c>
      <c r="C492" s="26"/>
      <c r="D492" s="6" t="s">
        <v>54</v>
      </c>
      <c r="E492" s="9">
        <v>12</v>
      </c>
      <c r="F492" s="9">
        <v>2581.8000000000002</v>
      </c>
      <c r="G492" s="9">
        <v>30981.599999999999</v>
      </c>
    </row>
    <row r="493" spans="1:7" ht="24.95" customHeight="1">
      <c r="A493" s="25" t="s">
        <v>496</v>
      </c>
      <c r="B493" s="25"/>
      <c r="C493" s="25"/>
      <c r="D493" s="25"/>
      <c r="E493" s="11">
        <f>SUBTOTAL(9,E492:E492)</f>
        <v>12</v>
      </c>
      <c r="F493" s="11" t="s">
        <v>80</v>
      </c>
      <c r="G493" s="11">
        <f>SUBTOTAL(9,G492:G492)</f>
        <v>30981.599999999999</v>
      </c>
    </row>
    <row r="494" spans="1:7" ht="60" customHeight="1">
      <c r="A494" s="6" t="s">
        <v>425</v>
      </c>
      <c r="B494" s="26" t="s">
        <v>529</v>
      </c>
      <c r="C494" s="26"/>
      <c r="D494" s="6" t="s">
        <v>54</v>
      </c>
      <c r="E494" s="9">
        <v>12</v>
      </c>
      <c r="F494" s="9">
        <v>2500</v>
      </c>
      <c r="G494" s="9">
        <v>30000</v>
      </c>
    </row>
    <row r="495" spans="1:7" ht="24.95" customHeight="1">
      <c r="A495" s="25" t="s">
        <v>496</v>
      </c>
      <c r="B495" s="25"/>
      <c r="C495" s="25"/>
      <c r="D495" s="25"/>
      <c r="E495" s="11">
        <f>SUBTOTAL(9,E494:E494)</f>
        <v>12</v>
      </c>
      <c r="F495" s="11" t="s">
        <v>80</v>
      </c>
      <c r="G495" s="11">
        <f>SUBTOTAL(9,G494:G494)</f>
        <v>30000</v>
      </c>
    </row>
    <row r="496" spans="1:7" ht="60" customHeight="1">
      <c r="A496" s="6" t="s">
        <v>439</v>
      </c>
      <c r="B496" s="26" t="s">
        <v>530</v>
      </c>
      <c r="C496" s="26"/>
      <c r="D496" s="6" t="s">
        <v>54</v>
      </c>
      <c r="E496" s="9">
        <v>12</v>
      </c>
      <c r="F496" s="9">
        <v>49923.740833000003</v>
      </c>
      <c r="G496" s="9">
        <v>599084.89</v>
      </c>
    </row>
    <row r="497" spans="1:7" ht="24.95" customHeight="1">
      <c r="A497" s="25" t="s">
        <v>496</v>
      </c>
      <c r="B497" s="25"/>
      <c r="C497" s="25"/>
      <c r="D497" s="25"/>
      <c r="E497" s="11">
        <f>SUBTOTAL(9,E496:E496)</f>
        <v>12</v>
      </c>
      <c r="F497" s="11" t="s">
        <v>80</v>
      </c>
      <c r="G497" s="11">
        <f>SUBTOTAL(9,G496:G496)</f>
        <v>599084.89</v>
      </c>
    </row>
    <row r="498" spans="1:7" ht="39.950000000000003" customHeight="1">
      <c r="A498" s="6" t="s">
        <v>445</v>
      </c>
      <c r="B498" s="26" t="s">
        <v>531</v>
      </c>
      <c r="C498" s="26"/>
      <c r="D498" s="6" t="s">
        <v>54</v>
      </c>
      <c r="E498" s="9">
        <v>12</v>
      </c>
      <c r="F498" s="9">
        <v>2069.69</v>
      </c>
      <c r="G498" s="9">
        <v>24836.28</v>
      </c>
    </row>
    <row r="499" spans="1:7" ht="24.95" customHeight="1">
      <c r="A499" s="25" t="s">
        <v>496</v>
      </c>
      <c r="B499" s="25"/>
      <c r="C499" s="25"/>
      <c r="D499" s="25"/>
      <c r="E499" s="11">
        <f>SUBTOTAL(9,E498:E498)</f>
        <v>12</v>
      </c>
      <c r="F499" s="11" t="s">
        <v>80</v>
      </c>
      <c r="G499" s="11">
        <f>SUBTOTAL(9,G498:G498)</f>
        <v>24836.28</v>
      </c>
    </row>
    <row r="500" spans="1:7" ht="39.950000000000003" customHeight="1">
      <c r="A500" s="6" t="s">
        <v>447</v>
      </c>
      <c r="B500" s="26" t="s">
        <v>532</v>
      </c>
      <c r="C500" s="26"/>
      <c r="D500" s="6" t="s">
        <v>54</v>
      </c>
      <c r="E500" s="9">
        <v>12</v>
      </c>
      <c r="F500" s="9">
        <v>2499.9899999999998</v>
      </c>
      <c r="G500" s="9">
        <v>29999.88</v>
      </c>
    </row>
    <row r="501" spans="1:7" ht="24.95" customHeight="1">
      <c r="A501" s="25" t="s">
        <v>496</v>
      </c>
      <c r="B501" s="25"/>
      <c r="C501" s="25"/>
      <c r="D501" s="25"/>
      <c r="E501" s="11">
        <f>SUBTOTAL(9,E500:E500)</f>
        <v>12</v>
      </c>
      <c r="F501" s="11" t="s">
        <v>80</v>
      </c>
      <c r="G501" s="11">
        <f>SUBTOTAL(9,G500:G500)</f>
        <v>29999.88</v>
      </c>
    </row>
    <row r="502" spans="1:7" ht="39.950000000000003" customHeight="1">
      <c r="A502" s="6" t="s">
        <v>449</v>
      </c>
      <c r="B502" s="26" t="s">
        <v>533</v>
      </c>
      <c r="C502" s="26"/>
      <c r="D502" s="6" t="s">
        <v>54</v>
      </c>
      <c r="E502" s="9">
        <v>12</v>
      </c>
      <c r="F502" s="9">
        <v>1920</v>
      </c>
      <c r="G502" s="9">
        <v>23040</v>
      </c>
    </row>
    <row r="503" spans="1:7" ht="24.95" customHeight="1">
      <c r="A503" s="25" t="s">
        <v>496</v>
      </c>
      <c r="B503" s="25"/>
      <c r="C503" s="25"/>
      <c r="D503" s="25"/>
      <c r="E503" s="11">
        <f>SUBTOTAL(9,E502:E502)</f>
        <v>12</v>
      </c>
      <c r="F503" s="11" t="s">
        <v>80</v>
      </c>
      <c r="G503" s="11">
        <f>SUBTOTAL(9,G502:G502)</f>
        <v>23040</v>
      </c>
    </row>
    <row r="504" spans="1:7" ht="24.95" customHeight="1">
      <c r="A504" s="25" t="s">
        <v>497</v>
      </c>
      <c r="B504" s="25"/>
      <c r="C504" s="25"/>
      <c r="D504" s="25"/>
      <c r="E504" s="25"/>
      <c r="F504" s="25"/>
      <c r="G504" s="11">
        <f>SUBTOTAL(9,G486:G503)</f>
        <v>858701.89</v>
      </c>
    </row>
    <row r="505" spans="1:7" ht="24.95" customHeight="1"/>
    <row r="506" spans="1:7" ht="20.100000000000001" customHeight="1">
      <c r="A506" s="23" t="s">
        <v>405</v>
      </c>
      <c r="B506" s="23"/>
      <c r="C506" s="24" t="s">
        <v>277</v>
      </c>
      <c r="D506" s="24"/>
      <c r="E506" s="24"/>
      <c r="F506" s="24"/>
      <c r="G506" s="24"/>
    </row>
    <row r="507" spans="1:7" ht="20.100000000000001" customHeight="1">
      <c r="A507" s="23" t="s">
        <v>406</v>
      </c>
      <c r="B507" s="23"/>
      <c r="C507" s="24" t="s">
        <v>407</v>
      </c>
      <c r="D507" s="24"/>
      <c r="E507" s="24"/>
      <c r="F507" s="24"/>
      <c r="G507" s="24"/>
    </row>
    <row r="508" spans="1:7" ht="24.95" customHeight="1">
      <c r="A508" s="23" t="s">
        <v>408</v>
      </c>
      <c r="B508" s="23"/>
      <c r="C508" s="24" t="s">
        <v>385</v>
      </c>
      <c r="D508" s="24"/>
      <c r="E508" s="24"/>
      <c r="F508" s="24"/>
      <c r="G508" s="24"/>
    </row>
    <row r="509" spans="1:7" ht="15" customHeight="1"/>
    <row r="510" spans="1:7" ht="24.95" customHeight="1">
      <c r="A510" s="15" t="s">
        <v>501</v>
      </c>
      <c r="B510" s="15"/>
      <c r="C510" s="15"/>
      <c r="D510" s="15"/>
      <c r="E510" s="15"/>
      <c r="F510" s="15"/>
      <c r="G510" s="15"/>
    </row>
    <row r="511" spans="1:7" ht="15" customHeight="1"/>
    <row r="512" spans="1:7" ht="50.1" customHeight="1">
      <c r="A512" s="6" t="s">
        <v>315</v>
      </c>
      <c r="B512" s="21" t="s">
        <v>463</v>
      </c>
      <c r="C512" s="21"/>
      <c r="D512" s="6" t="s">
        <v>490</v>
      </c>
      <c r="E512" s="6" t="s">
        <v>491</v>
      </c>
      <c r="F512" s="6" t="s">
        <v>492</v>
      </c>
      <c r="G512" s="6" t="s">
        <v>493</v>
      </c>
    </row>
    <row r="513" spans="1:7" ht="15" customHeight="1">
      <c r="A513" s="6">
        <v>1</v>
      </c>
      <c r="B513" s="21">
        <v>2</v>
      </c>
      <c r="C513" s="21"/>
      <c r="D513" s="6">
        <v>3</v>
      </c>
      <c r="E513" s="6">
        <v>4</v>
      </c>
      <c r="F513" s="6">
        <v>5</v>
      </c>
      <c r="G513" s="6">
        <v>6</v>
      </c>
    </row>
    <row r="514" spans="1:7" ht="39.950000000000003" customHeight="1">
      <c r="A514" s="6" t="s">
        <v>57</v>
      </c>
      <c r="B514" s="26" t="s">
        <v>548</v>
      </c>
      <c r="C514" s="26"/>
      <c r="D514" s="6" t="s">
        <v>54</v>
      </c>
      <c r="E514" s="9">
        <v>12</v>
      </c>
      <c r="F514" s="9">
        <v>100251.53750000001</v>
      </c>
      <c r="G514" s="9">
        <v>1203018.45</v>
      </c>
    </row>
    <row r="515" spans="1:7" ht="24.95" customHeight="1">
      <c r="A515" s="25" t="s">
        <v>496</v>
      </c>
      <c r="B515" s="25"/>
      <c r="C515" s="25"/>
      <c r="D515" s="25"/>
      <c r="E515" s="11">
        <f>SUBTOTAL(9,E514:E514)</f>
        <v>12</v>
      </c>
      <c r="F515" s="11" t="s">
        <v>80</v>
      </c>
      <c r="G515" s="11">
        <f>SUBTOTAL(9,G514:G514)</f>
        <v>1203018.45</v>
      </c>
    </row>
    <row r="516" spans="1:7" ht="80.099999999999994" customHeight="1">
      <c r="A516" s="6" t="s">
        <v>424</v>
      </c>
      <c r="B516" s="26" t="s">
        <v>549</v>
      </c>
      <c r="C516" s="26"/>
      <c r="D516" s="6" t="s">
        <v>54</v>
      </c>
      <c r="E516" s="9">
        <v>12</v>
      </c>
      <c r="F516" s="9">
        <v>4950</v>
      </c>
      <c r="G516" s="9">
        <v>59400</v>
      </c>
    </row>
    <row r="517" spans="1:7" ht="24.95" customHeight="1">
      <c r="A517" s="25" t="s">
        <v>496</v>
      </c>
      <c r="B517" s="25"/>
      <c r="C517" s="25"/>
      <c r="D517" s="25"/>
      <c r="E517" s="11">
        <f>SUBTOTAL(9,E516:E516)</f>
        <v>12</v>
      </c>
      <c r="F517" s="11" t="s">
        <v>80</v>
      </c>
      <c r="G517" s="11">
        <f>SUBTOTAL(9,G516:G516)</f>
        <v>59400</v>
      </c>
    </row>
    <row r="518" spans="1:7" ht="39.950000000000003" customHeight="1">
      <c r="A518" s="6" t="s">
        <v>453</v>
      </c>
      <c r="B518" s="26" t="s">
        <v>550</v>
      </c>
      <c r="C518" s="26"/>
      <c r="D518" s="6" t="s">
        <v>54</v>
      </c>
      <c r="E518" s="9">
        <v>1</v>
      </c>
      <c r="F518" s="9">
        <v>195000</v>
      </c>
      <c r="G518" s="9">
        <v>195000</v>
      </c>
    </row>
    <row r="519" spans="1:7" ht="24.95" customHeight="1">
      <c r="A519" s="25" t="s">
        <v>496</v>
      </c>
      <c r="B519" s="25"/>
      <c r="C519" s="25"/>
      <c r="D519" s="25"/>
      <c r="E519" s="11">
        <f>SUBTOTAL(9,E518:E518)</f>
        <v>1</v>
      </c>
      <c r="F519" s="11" t="s">
        <v>80</v>
      </c>
      <c r="G519" s="11">
        <f>SUBTOTAL(9,G518:G518)</f>
        <v>195000</v>
      </c>
    </row>
    <row r="520" spans="1:7" ht="39.950000000000003" customHeight="1">
      <c r="A520" s="6" t="s">
        <v>551</v>
      </c>
      <c r="B520" s="26" t="s">
        <v>552</v>
      </c>
      <c r="C520" s="26"/>
      <c r="D520" s="6" t="s">
        <v>54</v>
      </c>
      <c r="E520" s="9">
        <v>12</v>
      </c>
      <c r="F520" s="9">
        <v>27483.228332999999</v>
      </c>
      <c r="G520" s="9">
        <v>329798.74</v>
      </c>
    </row>
    <row r="521" spans="1:7" ht="24.95" customHeight="1">
      <c r="A521" s="25" t="s">
        <v>496</v>
      </c>
      <c r="B521" s="25"/>
      <c r="C521" s="25"/>
      <c r="D521" s="25"/>
      <c r="E521" s="11">
        <f>SUBTOTAL(9,E520:E520)</f>
        <v>12</v>
      </c>
      <c r="F521" s="11" t="s">
        <v>80</v>
      </c>
      <c r="G521" s="11">
        <f>SUBTOTAL(9,G520:G520)</f>
        <v>329798.74</v>
      </c>
    </row>
    <row r="522" spans="1:7" ht="24.95" customHeight="1">
      <c r="A522" s="25" t="s">
        <v>497</v>
      </c>
      <c r="B522" s="25"/>
      <c r="C522" s="25"/>
      <c r="D522" s="25"/>
      <c r="E522" s="25"/>
      <c r="F522" s="25"/>
      <c r="G522" s="11">
        <f>SUBTOTAL(9,G514:G521)</f>
        <v>1787217.19</v>
      </c>
    </row>
    <row r="523" spans="1:7" ht="24.95" customHeight="1"/>
    <row r="524" spans="1:7" ht="20.100000000000001" customHeight="1">
      <c r="A524" s="23" t="s">
        <v>405</v>
      </c>
      <c r="B524" s="23"/>
      <c r="C524" s="24" t="s">
        <v>277</v>
      </c>
      <c r="D524" s="24"/>
      <c r="E524" s="24"/>
      <c r="F524" s="24"/>
      <c r="G524" s="24"/>
    </row>
    <row r="525" spans="1:7" ht="20.100000000000001" customHeight="1">
      <c r="A525" s="23" t="s">
        <v>406</v>
      </c>
      <c r="B525" s="23"/>
      <c r="C525" s="24" t="s">
        <v>407</v>
      </c>
      <c r="D525" s="24"/>
      <c r="E525" s="24"/>
      <c r="F525" s="24"/>
      <c r="G525" s="24"/>
    </row>
    <row r="526" spans="1:7" ht="24.95" customHeight="1">
      <c r="A526" s="23" t="s">
        <v>408</v>
      </c>
      <c r="B526" s="23"/>
      <c r="C526" s="24" t="s">
        <v>385</v>
      </c>
      <c r="D526" s="24"/>
      <c r="E526" s="24"/>
      <c r="F526" s="24"/>
      <c r="G526" s="24"/>
    </row>
    <row r="527" spans="1:7" ht="15" customHeight="1"/>
    <row r="528" spans="1:7" ht="24.95" customHeight="1">
      <c r="A528" s="15" t="s">
        <v>504</v>
      </c>
      <c r="B528" s="15"/>
      <c r="C528" s="15"/>
      <c r="D528" s="15"/>
      <c r="E528" s="15"/>
      <c r="F528" s="15"/>
      <c r="G528" s="15"/>
    </row>
    <row r="529" spans="1:7" ht="15" customHeight="1"/>
    <row r="530" spans="1:7" ht="50.1" customHeight="1">
      <c r="A530" s="6" t="s">
        <v>315</v>
      </c>
      <c r="B530" s="21" t="s">
        <v>463</v>
      </c>
      <c r="C530" s="21"/>
      <c r="D530" s="6" t="s">
        <v>490</v>
      </c>
      <c r="E530" s="6" t="s">
        <v>491</v>
      </c>
      <c r="F530" s="6" t="s">
        <v>492</v>
      </c>
      <c r="G530" s="6" t="s">
        <v>493</v>
      </c>
    </row>
    <row r="531" spans="1:7" ht="15" customHeight="1">
      <c r="A531" s="6">
        <v>1</v>
      </c>
      <c r="B531" s="21">
        <v>2</v>
      </c>
      <c r="C531" s="21"/>
      <c r="D531" s="6">
        <v>3</v>
      </c>
      <c r="E531" s="6">
        <v>4</v>
      </c>
      <c r="F531" s="6">
        <v>5</v>
      </c>
      <c r="G531" s="6">
        <v>6</v>
      </c>
    </row>
    <row r="532" spans="1:7" ht="39.950000000000003" customHeight="1">
      <c r="A532" s="6" t="s">
        <v>553</v>
      </c>
      <c r="B532" s="26" t="s">
        <v>554</v>
      </c>
      <c r="C532" s="26"/>
      <c r="D532" s="6" t="s">
        <v>54</v>
      </c>
      <c r="E532" s="9">
        <v>1</v>
      </c>
      <c r="F532" s="9">
        <v>1735000</v>
      </c>
      <c r="G532" s="9">
        <v>1735000</v>
      </c>
    </row>
    <row r="533" spans="1:7" ht="24.95" customHeight="1">
      <c r="A533" s="25" t="s">
        <v>496</v>
      </c>
      <c r="B533" s="25"/>
      <c r="C533" s="25"/>
      <c r="D533" s="25"/>
      <c r="E533" s="11">
        <f>SUBTOTAL(9,E532:E532)</f>
        <v>1</v>
      </c>
      <c r="F533" s="11" t="s">
        <v>80</v>
      </c>
      <c r="G533" s="11">
        <f>SUBTOTAL(9,G532:G532)</f>
        <v>1735000</v>
      </c>
    </row>
    <row r="534" spans="1:7" ht="24.95" customHeight="1">
      <c r="A534" s="25" t="s">
        <v>497</v>
      </c>
      <c r="B534" s="25"/>
      <c r="C534" s="25"/>
      <c r="D534" s="25"/>
      <c r="E534" s="25"/>
      <c r="F534" s="25"/>
      <c r="G534" s="11">
        <f>SUBTOTAL(9,G532:G533)</f>
        <v>1735000</v>
      </c>
    </row>
    <row r="535" spans="1:7" ht="24.95" customHeight="1"/>
    <row r="536" spans="1:7" ht="20.100000000000001" customHeight="1">
      <c r="A536" s="23" t="s">
        <v>405</v>
      </c>
      <c r="B536" s="23"/>
      <c r="C536" s="24" t="s">
        <v>285</v>
      </c>
      <c r="D536" s="24"/>
      <c r="E536" s="24"/>
      <c r="F536" s="24"/>
      <c r="G536" s="24"/>
    </row>
    <row r="537" spans="1:7" ht="20.100000000000001" customHeight="1">
      <c r="A537" s="23" t="s">
        <v>406</v>
      </c>
      <c r="B537" s="23"/>
      <c r="C537" s="24" t="s">
        <v>456</v>
      </c>
      <c r="D537" s="24"/>
      <c r="E537" s="24"/>
      <c r="F537" s="24"/>
      <c r="G537" s="24"/>
    </row>
    <row r="538" spans="1:7" ht="24.95" customHeight="1">
      <c r="A538" s="23" t="s">
        <v>408</v>
      </c>
      <c r="B538" s="23"/>
      <c r="C538" s="24" t="s">
        <v>385</v>
      </c>
      <c r="D538" s="24"/>
      <c r="E538" s="24"/>
      <c r="F538" s="24"/>
      <c r="G538" s="24"/>
    </row>
    <row r="539" spans="1:7" ht="15" customHeight="1"/>
    <row r="540" spans="1:7" ht="24.95" customHeight="1">
      <c r="A540" s="15" t="s">
        <v>489</v>
      </c>
      <c r="B540" s="15"/>
      <c r="C540" s="15"/>
      <c r="D540" s="15"/>
      <c r="E540" s="15"/>
      <c r="F540" s="15"/>
      <c r="G540" s="15"/>
    </row>
    <row r="541" spans="1:7" ht="15" customHeight="1"/>
    <row r="542" spans="1:7" ht="50.1" customHeight="1">
      <c r="A542" s="6" t="s">
        <v>315</v>
      </c>
      <c r="B542" s="21" t="s">
        <v>463</v>
      </c>
      <c r="C542" s="21"/>
      <c r="D542" s="6" t="s">
        <v>490</v>
      </c>
      <c r="E542" s="6" t="s">
        <v>491</v>
      </c>
      <c r="F542" s="6" t="s">
        <v>492</v>
      </c>
      <c r="G542" s="6" t="s">
        <v>493</v>
      </c>
    </row>
    <row r="543" spans="1:7" ht="15" customHeight="1">
      <c r="A543" s="6">
        <v>1</v>
      </c>
      <c r="B543" s="21">
        <v>2</v>
      </c>
      <c r="C543" s="21"/>
      <c r="D543" s="6">
        <v>3</v>
      </c>
      <c r="E543" s="6">
        <v>4</v>
      </c>
      <c r="F543" s="6">
        <v>5</v>
      </c>
      <c r="G543" s="6">
        <v>6</v>
      </c>
    </row>
    <row r="544" spans="1:7" ht="39.950000000000003" customHeight="1">
      <c r="A544" s="6" t="s">
        <v>555</v>
      </c>
      <c r="B544" s="26" t="s">
        <v>556</v>
      </c>
      <c r="C544" s="26"/>
      <c r="D544" s="6" t="s">
        <v>54</v>
      </c>
      <c r="E544" s="9">
        <v>1</v>
      </c>
      <c r="F544" s="9">
        <v>50000</v>
      </c>
      <c r="G544" s="9">
        <v>50000</v>
      </c>
    </row>
    <row r="545" spans="1:7" ht="24.95" customHeight="1">
      <c r="A545" s="25" t="s">
        <v>496</v>
      </c>
      <c r="B545" s="25"/>
      <c r="C545" s="25"/>
      <c r="D545" s="25"/>
      <c r="E545" s="11">
        <f>SUBTOTAL(9,E544:E544)</f>
        <v>1</v>
      </c>
      <c r="F545" s="11" t="s">
        <v>80</v>
      </c>
      <c r="G545" s="11">
        <f>SUBTOTAL(9,G544:G544)</f>
        <v>50000</v>
      </c>
    </row>
    <row r="546" spans="1:7" ht="24.95" customHeight="1">
      <c r="A546" s="25" t="s">
        <v>497</v>
      </c>
      <c r="B546" s="25"/>
      <c r="C546" s="25"/>
      <c r="D546" s="25"/>
      <c r="E546" s="25"/>
      <c r="F546" s="25"/>
      <c r="G546" s="11">
        <f>SUBTOTAL(9,G544:G545)</f>
        <v>50000</v>
      </c>
    </row>
    <row r="547" spans="1:7" ht="24.95" customHeight="1"/>
    <row r="548" spans="1:7" ht="20.100000000000001" customHeight="1">
      <c r="A548" s="23" t="s">
        <v>405</v>
      </c>
      <c r="B548" s="23"/>
      <c r="C548" s="24" t="s">
        <v>285</v>
      </c>
      <c r="D548" s="24"/>
      <c r="E548" s="24"/>
      <c r="F548" s="24"/>
      <c r="G548" s="24"/>
    </row>
    <row r="549" spans="1:7" ht="20.100000000000001" customHeight="1">
      <c r="A549" s="23" t="s">
        <v>406</v>
      </c>
      <c r="B549" s="23"/>
      <c r="C549" s="24" t="s">
        <v>407</v>
      </c>
      <c r="D549" s="24"/>
      <c r="E549" s="24"/>
      <c r="F549" s="24"/>
      <c r="G549" s="24"/>
    </row>
    <row r="550" spans="1:7" ht="24.95" customHeight="1">
      <c r="A550" s="23" t="s">
        <v>408</v>
      </c>
      <c r="B550" s="23"/>
      <c r="C550" s="24" t="s">
        <v>385</v>
      </c>
      <c r="D550" s="24"/>
      <c r="E550" s="24"/>
      <c r="F550" s="24"/>
      <c r="G550" s="24"/>
    </row>
    <row r="551" spans="1:7" ht="15" customHeight="1"/>
    <row r="552" spans="1:7" ht="24.95" customHeight="1">
      <c r="A552" s="15" t="s">
        <v>489</v>
      </c>
      <c r="B552" s="15"/>
      <c r="C552" s="15"/>
      <c r="D552" s="15"/>
      <c r="E552" s="15"/>
      <c r="F552" s="15"/>
      <c r="G552" s="15"/>
    </row>
    <row r="553" spans="1:7" ht="15" customHeight="1"/>
    <row r="554" spans="1:7" ht="50.1" customHeight="1">
      <c r="A554" s="6" t="s">
        <v>315</v>
      </c>
      <c r="B554" s="21" t="s">
        <v>463</v>
      </c>
      <c r="C554" s="21"/>
      <c r="D554" s="6" t="s">
        <v>490</v>
      </c>
      <c r="E554" s="6" t="s">
        <v>491</v>
      </c>
      <c r="F554" s="6" t="s">
        <v>492</v>
      </c>
      <c r="G554" s="6" t="s">
        <v>493</v>
      </c>
    </row>
    <row r="555" spans="1:7" ht="15" customHeight="1">
      <c r="A555" s="6">
        <v>1</v>
      </c>
      <c r="B555" s="21">
        <v>2</v>
      </c>
      <c r="C555" s="21"/>
      <c r="D555" s="6">
        <v>3</v>
      </c>
      <c r="E555" s="6">
        <v>4</v>
      </c>
      <c r="F555" s="6">
        <v>5</v>
      </c>
      <c r="G555" s="6">
        <v>6</v>
      </c>
    </row>
    <row r="556" spans="1:7" ht="39.950000000000003" customHeight="1">
      <c r="A556" s="6" t="s">
        <v>441</v>
      </c>
      <c r="B556" s="26" t="s">
        <v>557</v>
      </c>
      <c r="C556" s="26"/>
      <c r="D556" s="6" t="s">
        <v>54</v>
      </c>
      <c r="E556" s="9">
        <v>2282.1</v>
      </c>
      <c r="F556" s="9">
        <v>454.50137999999998</v>
      </c>
      <c r="G556" s="9">
        <v>1037217.6</v>
      </c>
    </row>
    <row r="557" spans="1:7" ht="24.95" customHeight="1">
      <c r="A557" s="25" t="s">
        <v>496</v>
      </c>
      <c r="B557" s="25"/>
      <c r="C557" s="25"/>
      <c r="D557" s="25"/>
      <c r="E557" s="11">
        <f>SUBTOTAL(9,E556:E556)</f>
        <v>2282.1</v>
      </c>
      <c r="F557" s="11" t="s">
        <v>80</v>
      </c>
      <c r="G557" s="11">
        <f>SUBTOTAL(9,G556:G556)</f>
        <v>1037217.6</v>
      </c>
    </row>
    <row r="558" spans="1:7" ht="39.950000000000003" customHeight="1">
      <c r="A558" s="6" t="s">
        <v>443</v>
      </c>
      <c r="B558" s="26" t="s">
        <v>558</v>
      </c>
      <c r="C558" s="26"/>
      <c r="D558" s="6" t="s">
        <v>54</v>
      </c>
      <c r="E558" s="9">
        <v>109264.49788</v>
      </c>
      <c r="F558" s="9">
        <v>7.07</v>
      </c>
      <c r="G558" s="9">
        <v>772500</v>
      </c>
    </row>
    <row r="559" spans="1:7" ht="24.95" customHeight="1">
      <c r="A559" s="25" t="s">
        <v>496</v>
      </c>
      <c r="B559" s="25"/>
      <c r="C559" s="25"/>
      <c r="D559" s="25"/>
      <c r="E559" s="11">
        <f>SUBTOTAL(9,E558:E558)</f>
        <v>109264.49788</v>
      </c>
      <c r="F559" s="11" t="s">
        <v>80</v>
      </c>
      <c r="G559" s="11">
        <f>SUBTOTAL(9,G558:G558)</f>
        <v>772500</v>
      </c>
    </row>
    <row r="560" spans="1:7" ht="24.95" customHeight="1">
      <c r="A560" s="25" t="s">
        <v>497</v>
      </c>
      <c r="B560" s="25"/>
      <c r="C560" s="25"/>
      <c r="D560" s="25"/>
      <c r="E560" s="25"/>
      <c r="F560" s="25"/>
      <c r="G560" s="11">
        <f>SUBTOTAL(9,G556:G559)</f>
        <v>1809717.6</v>
      </c>
    </row>
  </sheetData>
  <sheetProtection password="8E93" sheet="1" objects="1" scenarios="1"/>
  <customSheetViews>
    <customSheetView guid="{169BE643-960D-44E8-8D7E-703855BFEED6}" fitToPage="1">
      <pageMargins left="0.4" right="0.4" top="0.4" bottom="0.4" header="0.1" footer="0.1"/>
      <pageSetup paperSize="9" fitToHeight="0" orientation="landscape" verticalDpi="0"/>
      <headerFooter>
        <oddHeader>&amp;R&amp;R&amp;"Verdana,полужирный" &amp;12 &amp;K00-00922555._33.37247</oddHeader>
        <oddFooter>&amp;L&amp;L&amp;"Verdana,Полужирный"&amp;K000000&amp;L&amp;"Verdana,Полужирный"&amp;K00-014</oddFooter>
      </headerFooter>
    </customSheetView>
  </customSheetViews>
  <mergeCells count="560">
    <mergeCell ref="B558:C558"/>
    <mergeCell ref="A559:D559"/>
    <mergeCell ref="A560:F560"/>
    <mergeCell ref="A552:G552"/>
    <mergeCell ref="B554:C554"/>
    <mergeCell ref="B555:C555"/>
    <mergeCell ref="B556:C556"/>
    <mergeCell ref="A557:D557"/>
    <mergeCell ref="A548:B548"/>
    <mergeCell ref="C548:G548"/>
    <mergeCell ref="A549:B549"/>
    <mergeCell ref="C549:G549"/>
    <mergeCell ref="A550:B550"/>
    <mergeCell ref="C550:G550"/>
    <mergeCell ref="B542:C542"/>
    <mergeCell ref="B543:C543"/>
    <mergeCell ref="B544:C544"/>
    <mergeCell ref="A545:D545"/>
    <mergeCell ref="A546:F546"/>
    <mergeCell ref="A537:B537"/>
    <mergeCell ref="C537:G537"/>
    <mergeCell ref="A538:B538"/>
    <mergeCell ref="C538:G538"/>
    <mergeCell ref="A540:G540"/>
    <mergeCell ref="B532:C532"/>
    <mergeCell ref="A533:D533"/>
    <mergeCell ref="A534:F534"/>
    <mergeCell ref="A536:B536"/>
    <mergeCell ref="C536:G536"/>
    <mergeCell ref="A526:B526"/>
    <mergeCell ref="C526:G526"/>
    <mergeCell ref="A528:G528"/>
    <mergeCell ref="B530:C530"/>
    <mergeCell ref="B531:C531"/>
    <mergeCell ref="A522:F522"/>
    <mergeCell ref="A524:B524"/>
    <mergeCell ref="C524:G524"/>
    <mergeCell ref="A525:B525"/>
    <mergeCell ref="C525:G525"/>
    <mergeCell ref="A517:D517"/>
    <mergeCell ref="B518:C518"/>
    <mergeCell ref="A519:D519"/>
    <mergeCell ref="B520:C520"/>
    <mergeCell ref="A521:D521"/>
    <mergeCell ref="B512:C512"/>
    <mergeCell ref="B513:C513"/>
    <mergeCell ref="B514:C514"/>
    <mergeCell ref="A515:D515"/>
    <mergeCell ref="B516:C516"/>
    <mergeCell ref="A507:B507"/>
    <mergeCell ref="C507:G507"/>
    <mergeCell ref="A508:B508"/>
    <mergeCell ref="C508:G508"/>
    <mergeCell ref="A510:G510"/>
    <mergeCell ref="A501:D501"/>
    <mergeCell ref="B502:C502"/>
    <mergeCell ref="A503:D503"/>
    <mergeCell ref="A504:F504"/>
    <mergeCell ref="A506:B506"/>
    <mergeCell ref="C506:G506"/>
    <mergeCell ref="B496:C496"/>
    <mergeCell ref="A497:D497"/>
    <mergeCell ref="B498:C498"/>
    <mergeCell ref="A499:D499"/>
    <mergeCell ref="B500:C500"/>
    <mergeCell ref="A491:D491"/>
    <mergeCell ref="B492:C492"/>
    <mergeCell ref="A493:D493"/>
    <mergeCell ref="B494:C494"/>
    <mergeCell ref="A495:D495"/>
    <mergeCell ref="B486:C486"/>
    <mergeCell ref="A487:D487"/>
    <mergeCell ref="B488:C488"/>
    <mergeCell ref="A489:D489"/>
    <mergeCell ref="B490:C490"/>
    <mergeCell ref="A480:B480"/>
    <mergeCell ref="C480:G480"/>
    <mergeCell ref="A482:G482"/>
    <mergeCell ref="B484:C484"/>
    <mergeCell ref="B485:C485"/>
    <mergeCell ref="A475:D475"/>
    <mergeCell ref="A476:F476"/>
    <mergeCell ref="A478:B478"/>
    <mergeCell ref="C478:G478"/>
    <mergeCell ref="A479:B479"/>
    <mergeCell ref="C479:G479"/>
    <mergeCell ref="B470:C470"/>
    <mergeCell ref="B471:C471"/>
    <mergeCell ref="B472:C472"/>
    <mergeCell ref="A473:D473"/>
    <mergeCell ref="B474:C474"/>
    <mergeCell ref="A465:B465"/>
    <mergeCell ref="C465:G465"/>
    <mergeCell ref="A466:B466"/>
    <mergeCell ref="C466:G466"/>
    <mergeCell ref="A468:G468"/>
    <mergeCell ref="A459:D459"/>
    <mergeCell ref="B460:C460"/>
    <mergeCell ref="A461:D461"/>
    <mergeCell ref="A462:F462"/>
    <mergeCell ref="A464:B464"/>
    <mergeCell ref="C464:G464"/>
    <mergeCell ref="B454:C454"/>
    <mergeCell ref="B455:C455"/>
    <mergeCell ref="B456:C456"/>
    <mergeCell ref="A457:D457"/>
    <mergeCell ref="B458:C458"/>
    <mergeCell ref="A449:B449"/>
    <mergeCell ref="C449:G449"/>
    <mergeCell ref="A450:B450"/>
    <mergeCell ref="C450:G450"/>
    <mergeCell ref="A452:G452"/>
    <mergeCell ref="B444:C444"/>
    <mergeCell ref="A445:D445"/>
    <mergeCell ref="A446:F446"/>
    <mergeCell ref="A448:B448"/>
    <mergeCell ref="C448:G448"/>
    <mergeCell ref="A438:B438"/>
    <mergeCell ref="C438:G438"/>
    <mergeCell ref="A440:G440"/>
    <mergeCell ref="B442:C442"/>
    <mergeCell ref="B443:C443"/>
    <mergeCell ref="A434:F434"/>
    <mergeCell ref="A436:B436"/>
    <mergeCell ref="C436:G436"/>
    <mergeCell ref="A437:B437"/>
    <mergeCell ref="C437:G437"/>
    <mergeCell ref="A428:G428"/>
    <mergeCell ref="B430:C430"/>
    <mergeCell ref="B431:C431"/>
    <mergeCell ref="B432:C432"/>
    <mergeCell ref="A433:D433"/>
    <mergeCell ref="A424:B424"/>
    <mergeCell ref="C424:G424"/>
    <mergeCell ref="A425:B425"/>
    <mergeCell ref="C425:G425"/>
    <mergeCell ref="A426:B426"/>
    <mergeCell ref="C426:G426"/>
    <mergeCell ref="B418:C418"/>
    <mergeCell ref="B419:C419"/>
    <mergeCell ref="B420:C420"/>
    <mergeCell ref="A421:D421"/>
    <mergeCell ref="A422:F422"/>
    <mergeCell ref="A413:B413"/>
    <mergeCell ref="C413:G413"/>
    <mergeCell ref="A414:B414"/>
    <mergeCell ref="C414:G414"/>
    <mergeCell ref="A416:G416"/>
    <mergeCell ref="B408:C408"/>
    <mergeCell ref="A409:D409"/>
    <mergeCell ref="A410:F410"/>
    <mergeCell ref="A412:B412"/>
    <mergeCell ref="C412:G412"/>
    <mergeCell ref="A402:B402"/>
    <mergeCell ref="C402:G402"/>
    <mergeCell ref="A404:G404"/>
    <mergeCell ref="B406:C406"/>
    <mergeCell ref="B407:C407"/>
    <mergeCell ref="A398:F398"/>
    <mergeCell ref="A400:B400"/>
    <mergeCell ref="C400:G400"/>
    <mergeCell ref="A401:B401"/>
    <mergeCell ref="C401:G401"/>
    <mergeCell ref="A392:G392"/>
    <mergeCell ref="B394:C394"/>
    <mergeCell ref="B395:C395"/>
    <mergeCell ref="B396:C396"/>
    <mergeCell ref="A397:D397"/>
    <mergeCell ref="A388:B388"/>
    <mergeCell ref="C388:G388"/>
    <mergeCell ref="A389:B389"/>
    <mergeCell ref="C389:G389"/>
    <mergeCell ref="A390:B390"/>
    <mergeCell ref="C390:G390"/>
    <mergeCell ref="B382:C382"/>
    <mergeCell ref="A383:D383"/>
    <mergeCell ref="B384:C384"/>
    <mergeCell ref="A385:D385"/>
    <mergeCell ref="A386:F386"/>
    <mergeCell ref="A376:B376"/>
    <mergeCell ref="C376:G376"/>
    <mergeCell ref="A378:G378"/>
    <mergeCell ref="B380:C380"/>
    <mergeCell ref="B381:C381"/>
    <mergeCell ref="A372:F372"/>
    <mergeCell ref="A374:B374"/>
    <mergeCell ref="C374:G374"/>
    <mergeCell ref="A375:B375"/>
    <mergeCell ref="C375:G375"/>
    <mergeCell ref="A366:G366"/>
    <mergeCell ref="B368:C368"/>
    <mergeCell ref="B369:C369"/>
    <mergeCell ref="B370:C370"/>
    <mergeCell ref="A371:D371"/>
    <mergeCell ref="A362:B362"/>
    <mergeCell ref="C362:G362"/>
    <mergeCell ref="A363:B363"/>
    <mergeCell ref="C363:G363"/>
    <mergeCell ref="A364:B364"/>
    <mergeCell ref="C364:G364"/>
    <mergeCell ref="B356:C356"/>
    <mergeCell ref="B357:C357"/>
    <mergeCell ref="B358:C358"/>
    <mergeCell ref="A359:D359"/>
    <mergeCell ref="A360:F360"/>
    <mergeCell ref="A351:B351"/>
    <mergeCell ref="C351:G351"/>
    <mergeCell ref="A352:B352"/>
    <mergeCell ref="C352:G352"/>
    <mergeCell ref="A354:G354"/>
    <mergeCell ref="A345:D345"/>
    <mergeCell ref="B346:C346"/>
    <mergeCell ref="A347:D347"/>
    <mergeCell ref="A348:F348"/>
    <mergeCell ref="A350:B350"/>
    <mergeCell ref="C350:G350"/>
    <mergeCell ref="B340:C340"/>
    <mergeCell ref="A341:D341"/>
    <mergeCell ref="B342:C342"/>
    <mergeCell ref="A343:D343"/>
    <mergeCell ref="B344:C344"/>
    <mergeCell ref="A334:B334"/>
    <mergeCell ref="C334:G334"/>
    <mergeCell ref="A336:G336"/>
    <mergeCell ref="B338:C338"/>
    <mergeCell ref="B339:C339"/>
    <mergeCell ref="A329:D329"/>
    <mergeCell ref="A330:F330"/>
    <mergeCell ref="A332:B332"/>
    <mergeCell ref="C332:G332"/>
    <mergeCell ref="A333:B333"/>
    <mergeCell ref="C333:G333"/>
    <mergeCell ref="B324:C324"/>
    <mergeCell ref="A325:D325"/>
    <mergeCell ref="B326:C326"/>
    <mergeCell ref="A327:D327"/>
    <mergeCell ref="B328:C328"/>
    <mergeCell ref="A319:D319"/>
    <mergeCell ref="B320:C320"/>
    <mergeCell ref="A321:D321"/>
    <mergeCell ref="B322:C322"/>
    <mergeCell ref="A323:D323"/>
    <mergeCell ref="B314:C314"/>
    <mergeCell ref="A315:D315"/>
    <mergeCell ref="B316:C316"/>
    <mergeCell ref="A317:D317"/>
    <mergeCell ref="B318:C318"/>
    <mergeCell ref="A308:G308"/>
    <mergeCell ref="B310:C310"/>
    <mergeCell ref="B311:C311"/>
    <mergeCell ref="B312:C312"/>
    <mergeCell ref="A313:D313"/>
    <mergeCell ref="A304:B304"/>
    <mergeCell ref="C304:G304"/>
    <mergeCell ref="A305:B305"/>
    <mergeCell ref="C305:G305"/>
    <mergeCell ref="A306:B306"/>
    <mergeCell ref="C306:G306"/>
    <mergeCell ref="B298:C298"/>
    <mergeCell ref="A299:D299"/>
    <mergeCell ref="B300:C300"/>
    <mergeCell ref="A301:D301"/>
    <mergeCell ref="A302:F302"/>
    <mergeCell ref="A292:B292"/>
    <mergeCell ref="C292:G292"/>
    <mergeCell ref="A294:G294"/>
    <mergeCell ref="B296:C296"/>
    <mergeCell ref="B297:C297"/>
    <mergeCell ref="A287:D287"/>
    <mergeCell ref="A288:F288"/>
    <mergeCell ref="A290:B290"/>
    <mergeCell ref="C290:G290"/>
    <mergeCell ref="A291:B291"/>
    <mergeCell ref="C291:G291"/>
    <mergeCell ref="B282:C282"/>
    <mergeCell ref="A283:D283"/>
    <mergeCell ref="B284:C284"/>
    <mergeCell ref="A285:D285"/>
    <mergeCell ref="B286:C286"/>
    <mergeCell ref="A276:B276"/>
    <mergeCell ref="C276:G276"/>
    <mergeCell ref="A278:G278"/>
    <mergeCell ref="B280:C280"/>
    <mergeCell ref="B281:C281"/>
    <mergeCell ref="A272:F272"/>
    <mergeCell ref="A274:B274"/>
    <mergeCell ref="C274:G274"/>
    <mergeCell ref="A275:B275"/>
    <mergeCell ref="C275:G275"/>
    <mergeCell ref="A266:G266"/>
    <mergeCell ref="B268:C268"/>
    <mergeCell ref="B269:C269"/>
    <mergeCell ref="B270:C270"/>
    <mergeCell ref="A271:D271"/>
    <mergeCell ref="A262:B262"/>
    <mergeCell ref="C262:G262"/>
    <mergeCell ref="A263:B263"/>
    <mergeCell ref="C263:G263"/>
    <mergeCell ref="A264:B264"/>
    <mergeCell ref="C264:G264"/>
    <mergeCell ref="B256:C256"/>
    <mergeCell ref="B257:C257"/>
    <mergeCell ref="B258:C258"/>
    <mergeCell ref="A259:D259"/>
    <mergeCell ref="A260:F260"/>
    <mergeCell ref="A251:B251"/>
    <mergeCell ref="C251:G251"/>
    <mergeCell ref="A252:B252"/>
    <mergeCell ref="C252:G252"/>
    <mergeCell ref="A254:G254"/>
    <mergeCell ref="B246:C246"/>
    <mergeCell ref="A247:D247"/>
    <mergeCell ref="A248:F248"/>
    <mergeCell ref="A250:B250"/>
    <mergeCell ref="C250:G250"/>
    <mergeCell ref="A240:B240"/>
    <mergeCell ref="C240:G240"/>
    <mergeCell ref="A242:G242"/>
    <mergeCell ref="B244:C244"/>
    <mergeCell ref="B245:C245"/>
    <mergeCell ref="A236:F236"/>
    <mergeCell ref="A238:B238"/>
    <mergeCell ref="C238:G238"/>
    <mergeCell ref="A239:B239"/>
    <mergeCell ref="C239:G239"/>
    <mergeCell ref="A230:G230"/>
    <mergeCell ref="B232:C232"/>
    <mergeCell ref="B233:C233"/>
    <mergeCell ref="B234:C234"/>
    <mergeCell ref="A235:D235"/>
    <mergeCell ref="A226:B226"/>
    <mergeCell ref="C226:G226"/>
    <mergeCell ref="A227:B227"/>
    <mergeCell ref="C227:G227"/>
    <mergeCell ref="A228:B228"/>
    <mergeCell ref="C228:G228"/>
    <mergeCell ref="B220:C220"/>
    <mergeCell ref="B221:C221"/>
    <mergeCell ref="B222:C222"/>
    <mergeCell ref="A223:D223"/>
    <mergeCell ref="A224:F224"/>
    <mergeCell ref="A215:B215"/>
    <mergeCell ref="C215:G215"/>
    <mergeCell ref="A216:B216"/>
    <mergeCell ref="C216:G216"/>
    <mergeCell ref="A218:G218"/>
    <mergeCell ref="A209:D209"/>
    <mergeCell ref="B210:C210"/>
    <mergeCell ref="A211:D211"/>
    <mergeCell ref="A212:F212"/>
    <mergeCell ref="A214:B214"/>
    <mergeCell ref="C214:G214"/>
    <mergeCell ref="B204:C204"/>
    <mergeCell ref="A205:D205"/>
    <mergeCell ref="B206:C206"/>
    <mergeCell ref="A207:D207"/>
    <mergeCell ref="B208:C208"/>
    <mergeCell ref="A198:B198"/>
    <mergeCell ref="C198:G198"/>
    <mergeCell ref="A200:G200"/>
    <mergeCell ref="B202:C202"/>
    <mergeCell ref="B203:C203"/>
    <mergeCell ref="A194:F194"/>
    <mergeCell ref="A196:B196"/>
    <mergeCell ref="C196:G196"/>
    <mergeCell ref="A197:B197"/>
    <mergeCell ref="C197:G197"/>
    <mergeCell ref="A188:G188"/>
    <mergeCell ref="B190:C190"/>
    <mergeCell ref="B191:C191"/>
    <mergeCell ref="B192:C192"/>
    <mergeCell ref="A193:D193"/>
    <mergeCell ref="A184:B184"/>
    <mergeCell ref="C184:G184"/>
    <mergeCell ref="A185:B185"/>
    <mergeCell ref="C185:G185"/>
    <mergeCell ref="A186:B186"/>
    <mergeCell ref="C186:G186"/>
    <mergeCell ref="B178:C178"/>
    <mergeCell ref="B179:C179"/>
    <mergeCell ref="B180:C180"/>
    <mergeCell ref="A181:D181"/>
    <mergeCell ref="A182:F182"/>
    <mergeCell ref="A173:B173"/>
    <mergeCell ref="C173:G173"/>
    <mergeCell ref="A174:B174"/>
    <mergeCell ref="C174:G174"/>
    <mergeCell ref="A176:G176"/>
    <mergeCell ref="B168:C168"/>
    <mergeCell ref="A169:D169"/>
    <mergeCell ref="A170:F170"/>
    <mergeCell ref="A172:B172"/>
    <mergeCell ref="C172:G172"/>
    <mergeCell ref="A162:B162"/>
    <mergeCell ref="C162:G162"/>
    <mergeCell ref="A164:G164"/>
    <mergeCell ref="B166:C166"/>
    <mergeCell ref="B167:C167"/>
    <mergeCell ref="A158:F158"/>
    <mergeCell ref="A160:B160"/>
    <mergeCell ref="C160:G160"/>
    <mergeCell ref="A161:B161"/>
    <mergeCell ref="C161:G161"/>
    <mergeCell ref="A153:D153"/>
    <mergeCell ref="B154:C154"/>
    <mergeCell ref="A155:D155"/>
    <mergeCell ref="B156:C156"/>
    <mergeCell ref="A157:D157"/>
    <mergeCell ref="B148:C148"/>
    <mergeCell ref="B149:C149"/>
    <mergeCell ref="B150:C150"/>
    <mergeCell ref="A151:D151"/>
    <mergeCell ref="B152:C152"/>
    <mergeCell ref="A143:B143"/>
    <mergeCell ref="C143:G143"/>
    <mergeCell ref="A144:B144"/>
    <mergeCell ref="C144:G144"/>
    <mergeCell ref="A146:G146"/>
    <mergeCell ref="B138:C138"/>
    <mergeCell ref="A139:D139"/>
    <mergeCell ref="A140:F140"/>
    <mergeCell ref="A142:B142"/>
    <mergeCell ref="C142:G142"/>
    <mergeCell ref="A133:D133"/>
    <mergeCell ref="B134:C134"/>
    <mergeCell ref="A135:D135"/>
    <mergeCell ref="B136:C136"/>
    <mergeCell ref="A137:D137"/>
    <mergeCell ref="B128:C128"/>
    <mergeCell ref="A129:D129"/>
    <mergeCell ref="B130:C130"/>
    <mergeCell ref="A131:D131"/>
    <mergeCell ref="B132:C132"/>
    <mergeCell ref="A123:D123"/>
    <mergeCell ref="B124:C124"/>
    <mergeCell ref="A125:D125"/>
    <mergeCell ref="B126:C126"/>
    <mergeCell ref="A127:D127"/>
    <mergeCell ref="B118:C118"/>
    <mergeCell ref="A119:D119"/>
    <mergeCell ref="B120:C120"/>
    <mergeCell ref="A121:D121"/>
    <mergeCell ref="B122:C122"/>
    <mergeCell ref="A113:D113"/>
    <mergeCell ref="B114:C114"/>
    <mergeCell ref="A115:D115"/>
    <mergeCell ref="B116:C116"/>
    <mergeCell ref="A117:D117"/>
    <mergeCell ref="B108:C108"/>
    <mergeCell ref="A109:D109"/>
    <mergeCell ref="B110:C110"/>
    <mergeCell ref="A111:D111"/>
    <mergeCell ref="B112:C112"/>
    <mergeCell ref="A102:B102"/>
    <mergeCell ref="C102:G102"/>
    <mergeCell ref="A104:G104"/>
    <mergeCell ref="B106:C106"/>
    <mergeCell ref="B107:C107"/>
    <mergeCell ref="A98:F98"/>
    <mergeCell ref="A100:B100"/>
    <mergeCell ref="C100:G100"/>
    <mergeCell ref="A101:B101"/>
    <mergeCell ref="C101:G101"/>
    <mergeCell ref="A93:D93"/>
    <mergeCell ref="B94:C94"/>
    <mergeCell ref="A95:D95"/>
    <mergeCell ref="B96:C96"/>
    <mergeCell ref="A97:D97"/>
    <mergeCell ref="B88:C88"/>
    <mergeCell ref="B89:C89"/>
    <mergeCell ref="B90:C90"/>
    <mergeCell ref="A91:D91"/>
    <mergeCell ref="B92:C92"/>
    <mergeCell ref="A83:B83"/>
    <mergeCell ref="C83:G83"/>
    <mergeCell ref="A84:B84"/>
    <mergeCell ref="C84:G84"/>
    <mergeCell ref="A86:G86"/>
    <mergeCell ref="B78:C78"/>
    <mergeCell ref="A79:D79"/>
    <mergeCell ref="A80:F80"/>
    <mergeCell ref="A82:B82"/>
    <mergeCell ref="C82:G82"/>
    <mergeCell ref="A73:D73"/>
    <mergeCell ref="B74:C74"/>
    <mergeCell ref="A75:D75"/>
    <mergeCell ref="B76:C76"/>
    <mergeCell ref="A77:D77"/>
    <mergeCell ref="B68:C68"/>
    <mergeCell ref="B69:C69"/>
    <mergeCell ref="B70:C70"/>
    <mergeCell ref="A71:D71"/>
    <mergeCell ref="B72:C72"/>
    <mergeCell ref="A63:B63"/>
    <mergeCell ref="C63:G63"/>
    <mergeCell ref="A64:B64"/>
    <mergeCell ref="C64:G64"/>
    <mergeCell ref="A66:G66"/>
    <mergeCell ref="B58:C58"/>
    <mergeCell ref="A59:D59"/>
    <mergeCell ref="A60:F60"/>
    <mergeCell ref="A62:B62"/>
    <mergeCell ref="C62:G62"/>
    <mergeCell ref="A52:B52"/>
    <mergeCell ref="C52:G52"/>
    <mergeCell ref="A54:G54"/>
    <mergeCell ref="B56:C56"/>
    <mergeCell ref="B57:C57"/>
    <mergeCell ref="A48:F48"/>
    <mergeCell ref="A50:B50"/>
    <mergeCell ref="C50:G50"/>
    <mergeCell ref="A51:B51"/>
    <mergeCell ref="C51:G51"/>
    <mergeCell ref="A42:G42"/>
    <mergeCell ref="B44:C44"/>
    <mergeCell ref="B45:C45"/>
    <mergeCell ref="B46:C46"/>
    <mergeCell ref="A47:D47"/>
    <mergeCell ref="A38:B38"/>
    <mergeCell ref="C38:G38"/>
    <mergeCell ref="A39:B39"/>
    <mergeCell ref="C39:G39"/>
    <mergeCell ref="A40:B40"/>
    <mergeCell ref="C40:G40"/>
    <mergeCell ref="B32:C32"/>
    <mergeCell ref="B33:C33"/>
    <mergeCell ref="B34:C34"/>
    <mergeCell ref="A35:D35"/>
    <mergeCell ref="A36:F36"/>
    <mergeCell ref="A27:B27"/>
    <mergeCell ref="C27:G27"/>
    <mergeCell ref="A28:B28"/>
    <mergeCell ref="C28:G28"/>
    <mergeCell ref="A30:G30"/>
    <mergeCell ref="B22:C22"/>
    <mergeCell ref="A23:D23"/>
    <mergeCell ref="A24:F24"/>
    <mergeCell ref="A26:B26"/>
    <mergeCell ref="C26:G26"/>
    <mergeCell ref="A16:B16"/>
    <mergeCell ref="C16:G16"/>
    <mergeCell ref="A18:G18"/>
    <mergeCell ref="B20:C20"/>
    <mergeCell ref="B21:C21"/>
    <mergeCell ref="A12:F12"/>
    <mergeCell ref="A14:B14"/>
    <mergeCell ref="C14:G14"/>
    <mergeCell ref="A15:B15"/>
    <mergeCell ref="C15:G15"/>
    <mergeCell ref="A6:G6"/>
    <mergeCell ref="B8:C8"/>
    <mergeCell ref="B9:C9"/>
    <mergeCell ref="B10:C10"/>
    <mergeCell ref="A11:D11"/>
    <mergeCell ref="A2:B2"/>
    <mergeCell ref="C2:G2"/>
    <mergeCell ref="A3:B3"/>
    <mergeCell ref="C3:G3"/>
    <mergeCell ref="A4:B4"/>
    <mergeCell ref="C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&amp;K00-00922555._33.37247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9"/>
  <sheetViews>
    <sheetView workbookViewId="0"/>
  </sheetViews>
  <sheetFormatPr defaultRowHeight="10.5"/>
  <cols>
    <col min="1" max="1" width="11.42578125" customWidth="1"/>
    <col min="2" max="2" width="15.28515625" customWidth="1"/>
    <col min="3" max="3" width="57.28515625" customWidth="1"/>
    <col min="4" max="12" width="19.140625" customWidth="1"/>
  </cols>
  <sheetData>
    <row r="1" spans="1:13" ht="15" customHeight="1"/>
    <row r="2" spans="1:13" ht="24.95" customHeight="1">
      <c r="A2" s="15" t="s">
        <v>563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5" customHeight="1"/>
    <row r="4" spans="1:13" ht="24.95" customHeight="1">
      <c r="A4" s="15" t="s">
        <v>564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3" ht="24.95" customHeight="1"/>
    <row r="6" spans="1:13" ht="50.1" customHeight="1">
      <c r="A6" s="21" t="s">
        <v>315</v>
      </c>
      <c r="B6" s="21" t="s">
        <v>44</v>
      </c>
      <c r="C6" s="21" t="s">
        <v>565</v>
      </c>
      <c r="D6" s="21" t="s">
        <v>566</v>
      </c>
      <c r="E6" s="21"/>
      <c r="F6" s="21"/>
      <c r="G6" s="21" t="s">
        <v>567</v>
      </c>
      <c r="H6" s="21"/>
      <c r="I6" s="21"/>
      <c r="J6" s="21" t="s">
        <v>568</v>
      </c>
      <c r="K6" s="21"/>
      <c r="L6" s="21"/>
    </row>
    <row r="7" spans="1:13" ht="50.1" customHeight="1">
      <c r="A7" s="21"/>
      <c r="B7" s="21"/>
      <c r="C7" s="21"/>
      <c r="D7" s="6" t="s">
        <v>569</v>
      </c>
      <c r="E7" s="6" t="s">
        <v>570</v>
      </c>
      <c r="F7" s="6" t="s">
        <v>571</v>
      </c>
      <c r="G7" s="6" t="s">
        <v>569</v>
      </c>
      <c r="H7" s="6" t="s">
        <v>570</v>
      </c>
      <c r="I7" s="6" t="s">
        <v>572</v>
      </c>
      <c r="J7" s="6" t="s">
        <v>569</v>
      </c>
      <c r="K7" s="6" t="s">
        <v>570</v>
      </c>
      <c r="L7" s="6" t="s">
        <v>573</v>
      </c>
    </row>
    <row r="8" spans="1:13" ht="24.95" customHeight="1">
      <c r="A8" s="6" t="s">
        <v>321</v>
      </c>
      <c r="B8" s="6" t="s">
        <v>57</v>
      </c>
      <c r="C8" s="6" t="s">
        <v>421</v>
      </c>
      <c r="D8" s="6" t="s">
        <v>60</v>
      </c>
      <c r="E8" s="6" t="s">
        <v>65</v>
      </c>
      <c r="F8" s="6" t="s">
        <v>422</v>
      </c>
      <c r="G8" s="6" t="s">
        <v>423</v>
      </c>
      <c r="H8" s="6" t="s">
        <v>424</v>
      </c>
      <c r="I8" s="6" t="s">
        <v>425</v>
      </c>
      <c r="J8" s="6" t="s">
        <v>426</v>
      </c>
      <c r="K8" s="6" t="s">
        <v>437</v>
      </c>
      <c r="L8" s="6" t="s">
        <v>439</v>
      </c>
    </row>
    <row r="9" spans="1:13">
      <c r="A9" s="6" t="s">
        <v>54</v>
      </c>
      <c r="B9" s="6" t="s">
        <v>54</v>
      </c>
      <c r="C9" s="6" t="s">
        <v>54</v>
      </c>
      <c r="D9" s="6" t="s">
        <v>54</v>
      </c>
      <c r="E9" s="6" t="s">
        <v>54</v>
      </c>
      <c r="F9" s="6" t="s">
        <v>54</v>
      </c>
      <c r="G9" s="6" t="s">
        <v>54</v>
      </c>
      <c r="H9" s="6" t="s">
        <v>54</v>
      </c>
      <c r="I9" s="6" t="s">
        <v>54</v>
      </c>
      <c r="J9" s="6" t="s">
        <v>54</v>
      </c>
      <c r="K9" s="6" t="s">
        <v>54</v>
      </c>
      <c r="L9" s="6" t="s">
        <v>54</v>
      </c>
    </row>
    <row r="10" spans="1:13" ht="15" customHeight="1"/>
    <row r="11" spans="1:13" ht="24.95" customHeight="1">
      <c r="A11" s="15" t="s">
        <v>574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3" ht="15" customHeight="1"/>
    <row r="13" spans="1:13" ht="24.95" customHeight="1">
      <c r="A13" s="15" t="s">
        <v>575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</row>
    <row r="14" spans="1:13" ht="24.95" customHeight="1"/>
    <row r="15" spans="1:13" ht="50.1" customHeight="1">
      <c r="A15" s="21" t="s">
        <v>315</v>
      </c>
      <c r="B15" s="21" t="s">
        <v>44</v>
      </c>
      <c r="C15" s="21" t="s">
        <v>565</v>
      </c>
      <c r="D15" s="21" t="s">
        <v>566</v>
      </c>
      <c r="E15" s="21"/>
      <c r="F15" s="21"/>
      <c r="G15" s="21" t="s">
        <v>567</v>
      </c>
      <c r="H15" s="21"/>
      <c r="I15" s="21"/>
      <c r="J15" s="21" t="s">
        <v>568</v>
      </c>
      <c r="K15" s="21"/>
      <c r="L15" s="21"/>
    </row>
    <row r="16" spans="1:13" ht="50.1" customHeight="1">
      <c r="A16" s="21"/>
      <c r="B16" s="21"/>
      <c r="C16" s="21"/>
      <c r="D16" s="6" t="s">
        <v>569</v>
      </c>
      <c r="E16" s="6" t="s">
        <v>570</v>
      </c>
      <c r="F16" s="6" t="s">
        <v>571</v>
      </c>
      <c r="G16" s="6" t="s">
        <v>569</v>
      </c>
      <c r="H16" s="6" t="s">
        <v>570</v>
      </c>
      <c r="I16" s="6" t="s">
        <v>572</v>
      </c>
      <c r="J16" s="6" t="s">
        <v>569</v>
      </c>
      <c r="K16" s="6" t="s">
        <v>570</v>
      </c>
      <c r="L16" s="6" t="s">
        <v>573</v>
      </c>
    </row>
    <row r="17" spans="1:12" ht="24.95" customHeight="1">
      <c r="A17" s="6" t="s">
        <v>321</v>
      </c>
      <c r="B17" s="6" t="s">
        <v>57</v>
      </c>
      <c r="C17" s="6" t="s">
        <v>421</v>
      </c>
      <c r="D17" s="6" t="s">
        <v>60</v>
      </c>
      <c r="E17" s="6" t="s">
        <v>65</v>
      </c>
      <c r="F17" s="6" t="s">
        <v>422</v>
      </c>
      <c r="G17" s="6" t="s">
        <v>423</v>
      </c>
      <c r="H17" s="6" t="s">
        <v>424</v>
      </c>
      <c r="I17" s="6" t="s">
        <v>425</v>
      </c>
      <c r="J17" s="6" t="s">
        <v>426</v>
      </c>
      <c r="K17" s="6" t="s">
        <v>437</v>
      </c>
      <c r="L17" s="6" t="s">
        <v>439</v>
      </c>
    </row>
    <row r="18" spans="1:12">
      <c r="A18" s="6" t="s">
        <v>54</v>
      </c>
      <c r="B18" s="6" t="s">
        <v>54</v>
      </c>
      <c r="C18" s="6" t="s">
        <v>54</v>
      </c>
      <c r="D18" s="6" t="s">
        <v>54</v>
      </c>
      <c r="E18" s="6" t="s">
        <v>54</v>
      </c>
      <c r="F18" s="6" t="s">
        <v>54</v>
      </c>
      <c r="G18" s="6" t="s">
        <v>54</v>
      </c>
      <c r="H18" s="6" t="s">
        <v>54</v>
      </c>
      <c r="I18" s="6" t="s">
        <v>54</v>
      </c>
      <c r="J18" s="6" t="s">
        <v>54</v>
      </c>
      <c r="K18" s="6" t="s">
        <v>54</v>
      </c>
      <c r="L18" s="6" t="s">
        <v>54</v>
      </c>
    </row>
    <row r="19" spans="1:12" ht="15" customHeight="1"/>
    <row r="20" spans="1:12" ht="24.95" customHeight="1">
      <c r="A20" s="15" t="s">
        <v>576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</row>
    <row r="21" spans="1:12" ht="24.95" customHeight="1"/>
    <row r="22" spans="1:12" ht="50.1" customHeight="1">
      <c r="A22" s="21" t="s">
        <v>315</v>
      </c>
      <c r="B22" s="21" t="s">
        <v>44</v>
      </c>
      <c r="C22" s="21" t="s">
        <v>565</v>
      </c>
      <c r="D22" s="21" t="s">
        <v>566</v>
      </c>
      <c r="E22" s="21"/>
      <c r="F22" s="21"/>
      <c r="G22" s="21" t="s">
        <v>567</v>
      </c>
      <c r="H22" s="21"/>
      <c r="I22" s="21"/>
      <c r="J22" s="21" t="s">
        <v>568</v>
      </c>
      <c r="K22" s="21"/>
      <c r="L22" s="21"/>
    </row>
    <row r="23" spans="1:12" ht="50.1" customHeight="1">
      <c r="A23" s="21"/>
      <c r="B23" s="21"/>
      <c r="C23" s="21"/>
      <c r="D23" s="6" t="s">
        <v>569</v>
      </c>
      <c r="E23" s="6" t="s">
        <v>570</v>
      </c>
      <c r="F23" s="6" t="s">
        <v>571</v>
      </c>
      <c r="G23" s="6" t="s">
        <v>569</v>
      </c>
      <c r="H23" s="6" t="s">
        <v>570</v>
      </c>
      <c r="I23" s="6" t="s">
        <v>572</v>
      </c>
      <c r="J23" s="6" t="s">
        <v>569</v>
      </c>
      <c r="K23" s="6" t="s">
        <v>570</v>
      </c>
      <c r="L23" s="6" t="s">
        <v>573</v>
      </c>
    </row>
    <row r="24" spans="1:12" ht="24.95" customHeight="1">
      <c r="A24" s="6" t="s">
        <v>321</v>
      </c>
      <c r="B24" s="6" t="s">
        <v>57</v>
      </c>
      <c r="C24" s="6" t="s">
        <v>421</v>
      </c>
      <c r="D24" s="6" t="s">
        <v>60</v>
      </c>
      <c r="E24" s="6" t="s">
        <v>65</v>
      </c>
      <c r="F24" s="6" t="s">
        <v>422</v>
      </c>
      <c r="G24" s="6" t="s">
        <v>423</v>
      </c>
      <c r="H24" s="6" t="s">
        <v>424</v>
      </c>
      <c r="I24" s="6" t="s">
        <v>425</v>
      </c>
      <c r="J24" s="6" t="s">
        <v>426</v>
      </c>
      <c r="K24" s="6" t="s">
        <v>437</v>
      </c>
      <c r="L24" s="6" t="s">
        <v>439</v>
      </c>
    </row>
    <row r="25" spans="1:12" ht="24.95" customHeight="1">
      <c r="A25" s="6" t="s">
        <v>321</v>
      </c>
      <c r="B25" s="6" t="s">
        <v>75</v>
      </c>
      <c r="C25" s="7" t="s">
        <v>577</v>
      </c>
      <c r="D25" s="9">
        <v>807</v>
      </c>
      <c r="E25" s="9">
        <v>8166.3407682699999</v>
      </c>
      <c r="F25" s="9">
        <v>6590236.9999938896</v>
      </c>
      <c r="G25" s="9">
        <v>807</v>
      </c>
      <c r="H25" s="9">
        <v>8166.3407682699999</v>
      </c>
      <c r="I25" s="9">
        <v>6590236.9999938896</v>
      </c>
      <c r="J25" s="9">
        <v>807</v>
      </c>
      <c r="K25" s="9">
        <v>8166.3407682699999</v>
      </c>
      <c r="L25" s="9">
        <v>6590236.9999938896</v>
      </c>
    </row>
    <row r="26" spans="1:12" ht="24.95" customHeight="1">
      <c r="A26" s="6" t="s">
        <v>57</v>
      </c>
      <c r="B26" s="6" t="s">
        <v>75</v>
      </c>
      <c r="C26" s="7"/>
      <c r="D26" s="9">
        <v>807</v>
      </c>
      <c r="E26" s="9">
        <v>56254.027261399999</v>
      </c>
      <c r="F26" s="9">
        <v>45396999.999949798</v>
      </c>
      <c r="G26" s="9">
        <v>807</v>
      </c>
      <c r="H26" s="9">
        <v>56254.027261399999</v>
      </c>
      <c r="I26" s="9">
        <v>45396999.999949798</v>
      </c>
      <c r="J26" s="9">
        <v>807</v>
      </c>
      <c r="K26" s="9">
        <v>56254.027261399999</v>
      </c>
      <c r="L26" s="9">
        <v>45396999.999949798</v>
      </c>
    </row>
    <row r="27" spans="1:12" ht="24.95" customHeight="1">
      <c r="A27" s="27" t="s">
        <v>455</v>
      </c>
      <c r="B27" s="27"/>
      <c r="C27" s="27"/>
      <c r="D27" s="10" t="s">
        <v>54</v>
      </c>
      <c r="E27" s="10" t="s">
        <v>54</v>
      </c>
      <c r="F27" s="10">
        <f>SUM(F25:F26)</f>
        <v>51987236.999943689</v>
      </c>
      <c r="G27" s="10" t="s">
        <v>54</v>
      </c>
      <c r="H27" s="10" t="s">
        <v>54</v>
      </c>
      <c r="I27" s="10">
        <f>SUM(I25:I26)</f>
        <v>51987236.999943689</v>
      </c>
      <c r="J27" s="10" t="s">
        <v>54</v>
      </c>
      <c r="K27" s="10" t="s">
        <v>54</v>
      </c>
      <c r="L27" s="10">
        <f>SUM(L25:L26)</f>
        <v>51987236.999943689</v>
      </c>
    </row>
    <row r="28" spans="1:12" ht="15" customHeight="1"/>
    <row r="29" spans="1:12" ht="24.95" customHeight="1">
      <c r="A29" s="15" t="s">
        <v>578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</row>
    <row r="30" spans="1:12" ht="24.95" customHeight="1"/>
    <row r="31" spans="1:12" ht="50.1" customHeight="1">
      <c r="A31" s="21" t="s">
        <v>315</v>
      </c>
      <c r="B31" s="21" t="s">
        <v>44</v>
      </c>
      <c r="C31" s="21" t="s">
        <v>565</v>
      </c>
      <c r="D31" s="21" t="s">
        <v>566</v>
      </c>
      <c r="E31" s="21"/>
      <c r="F31" s="21"/>
      <c r="G31" s="21" t="s">
        <v>567</v>
      </c>
      <c r="H31" s="21"/>
      <c r="I31" s="21"/>
      <c r="J31" s="21" t="s">
        <v>568</v>
      </c>
      <c r="K31" s="21"/>
      <c r="L31" s="21"/>
    </row>
    <row r="32" spans="1:12" ht="50.1" customHeight="1">
      <c r="A32" s="21"/>
      <c r="B32" s="21"/>
      <c r="C32" s="21"/>
      <c r="D32" s="6" t="s">
        <v>569</v>
      </c>
      <c r="E32" s="6" t="s">
        <v>570</v>
      </c>
      <c r="F32" s="6" t="s">
        <v>571</v>
      </c>
      <c r="G32" s="6" t="s">
        <v>569</v>
      </c>
      <c r="H32" s="6" t="s">
        <v>570</v>
      </c>
      <c r="I32" s="6" t="s">
        <v>572</v>
      </c>
      <c r="J32" s="6" t="s">
        <v>569</v>
      </c>
      <c r="K32" s="6" t="s">
        <v>570</v>
      </c>
      <c r="L32" s="6" t="s">
        <v>573</v>
      </c>
    </row>
    <row r="33" spans="1:13" ht="24.95" customHeight="1">
      <c r="A33" s="6" t="s">
        <v>321</v>
      </c>
      <c r="B33" s="6" t="s">
        <v>57</v>
      </c>
      <c r="C33" s="6" t="s">
        <v>421</v>
      </c>
      <c r="D33" s="6" t="s">
        <v>60</v>
      </c>
      <c r="E33" s="6" t="s">
        <v>65</v>
      </c>
      <c r="F33" s="6" t="s">
        <v>422</v>
      </c>
      <c r="G33" s="6" t="s">
        <v>423</v>
      </c>
      <c r="H33" s="6" t="s">
        <v>424</v>
      </c>
      <c r="I33" s="6" t="s">
        <v>425</v>
      </c>
      <c r="J33" s="6" t="s">
        <v>426</v>
      </c>
      <c r="K33" s="6" t="s">
        <v>437</v>
      </c>
      <c r="L33" s="6" t="s">
        <v>439</v>
      </c>
    </row>
    <row r="34" spans="1:13">
      <c r="A34" s="6" t="s">
        <v>54</v>
      </c>
      <c r="B34" s="6" t="s">
        <v>54</v>
      </c>
      <c r="C34" s="6" t="s">
        <v>54</v>
      </c>
      <c r="D34" s="6" t="s">
        <v>54</v>
      </c>
      <c r="E34" s="6" t="s">
        <v>54</v>
      </c>
      <c r="F34" s="6" t="s">
        <v>54</v>
      </c>
      <c r="G34" s="6" t="s">
        <v>54</v>
      </c>
      <c r="H34" s="6" t="s">
        <v>54</v>
      </c>
      <c r="I34" s="6" t="s">
        <v>54</v>
      </c>
      <c r="J34" s="6" t="s">
        <v>54</v>
      </c>
      <c r="K34" s="6" t="s">
        <v>54</v>
      </c>
      <c r="L34" s="6" t="s">
        <v>54</v>
      </c>
    </row>
    <row r="35" spans="1:13" ht="15" customHeight="1"/>
    <row r="36" spans="1:13" ht="24.95" customHeight="1">
      <c r="A36" s="15" t="s">
        <v>579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1:13" ht="15" customHeight="1"/>
    <row r="38" spans="1:13" ht="24.95" customHeight="1">
      <c r="A38" s="15" t="s">
        <v>580</v>
      </c>
      <c r="B38" s="15"/>
      <c r="C38" s="15"/>
      <c r="D38" s="15"/>
      <c r="E38" s="15"/>
      <c r="F38" s="15"/>
    </row>
    <row r="39" spans="1:13" ht="24.95" customHeight="1"/>
    <row r="40" spans="1:13" ht="50.1" customHeight="1">
      <c r="A40" s="21" t="s">
        <v>315</v>
      </c>
      <c r="B40" s="21" t="s">
        <v>44</v>
      </c>
      <c r="C40" s="21" t="s">
        <v>565</v>
      </c>
      <c r="D40" s="6" t="s">
        <v>566</v>
      </c>
      <c r="E40" s="6" t="s">
        <v>567</v>
      </c>
      <c r="F40" s="6" t="s">
        <v>568</v>
      </c>
    </row>
    <row r="41" spans="1:13" ht="50.1" customHeight="1">
      <c r="A41" s="21"/>
      <c r="B41" s="21"/>
      <c r="C41" s="21"/>
      <c r="D41" s="6" t="s">
        <v>581</v>
      </c>
      <c r="E41" s="6" t="s">
        <v>581</v>
      </c>
      <c r="F41" s="6" t="s">
        <v>581</v>
      </c>
    </row>
    <row r="42" spans="1:13" ht="24.95" customHeight="1">
      <c r="A42" s="6" t="s">
        <v>321</v>
      </c>
      <c r="B42" s="6" t="s">
        <v>57</v>
      </c>
      <c r="C42" s="6" t="s">
        <v>421</v>
      </c>
      <c r="D42" s="6" t="s">
        <v>60</v>
      </c>
      <c r="E42" s="6" t="s">
        <v>65</v>
      </c>
      <c r="F42" s="6" t="s">
        <v>422</v>
      </c>
    </row>
    <row r="43" spans="1:13">
      <c r="A43" s="6" t="s">
        <v>54</v>
      </c>
      <c r="B43" s="6" t="s">
        <v>54</v>
      </c>
      <c r="C43" s="6" t="s">
        <v>54</v>
      </c>
      <c r="D43" s="6" t="s">
        <v>54</v>
      </c>
      <c r="E43" s="6" t="s">
        <v>54</v>
      </c>
      <c r="F43" s="6" t="s">
        <v>54</v>
      </c>
    </row>
    <row r="44" spans="1:13" ht="15" customHeight="1"/>
    <row r="45" spans="1:13" ht="24.95" customHeight="1">
      <c r="A45" s="15" t="s">
        <v>582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1:13" ht="15" customHeight="1"/>
    <row r="47" spans="1:13" ht="24.95" customHeight="1">
      <c r="A47" s="15" t="s">
        <v>583</v>
      </c>
      <c r="B47" s="15"/>
      <c r="C47" s="15"/>
      <c r="D47" s="15"/>
      <c r="E47" s="15"/>
      <c r="F47" s="15"/>
    </row>
    <row r="48" spans="1:13" ht="24.95" customHeight="1"/>
    <row r="49" spans="1:13" ht="50.1" customHeight="1">
      <c r="A49" s="21" t="s">
        <v>315</v>
      </c>
      <c r="B49" s="21" t="s">
        <v>44</v>
      </c>
      <c r="C49" s="21" t="s">
        <v>565</v>
      </c>
      <c r="D49" s="6" t="s">
        <v>566</v>
      </c>
      <c r="E49" s="6" t="s">
        <v>567</v>
      </c>
      <c r="F49" s="6" t="s">
        <v>568</v>
      </c>
    </row>
    <row r="50" spans="1:13" ht="50.1" customHeight="1">
      <c r="A50" s="21"/>
      <c r="B50" s="21"/>
      <c r="C50" s="21"/>
      <c r="D50" s="6" t="s">
        <v>581</v>
      </c>
      <c r="E50" s="6" t="s">
        <v>581</v>
      </c>
      <c r="F50" s="6" t="s">
        <v>581</v>
      </c>
    </row>
    <row r="51" spans="1:13" ht="24.95" customHeight="1">
      <c r="A51" s="6" t="s">
        <v>321</v>
      </c>
      <c r="B51" s="6" t="s">
        <v>57</v>
      </c>
      <c r="C51" s="6" t="s">
        <v>421</v>
      </c>
      <c r="D51" s="6" t="s">
        <v>60</v>
      </c>
      <c r="E51" s="6" t="s">
        <v>65</v>
      </c>
      <c r="F51" s="6" t="s">
        <v>422</v>
      </c>
    </row>
    <row r="52" spans="1:13" ht="24.95" customHeight="1">
      <c r="A52" s="6" t="s">
        <v>321</v>
      </c>
      <c r="B52" s="6" t="s">
        <v>94</v>
      </c>
      <c r="C52" s="7" t="s">
        <v>584</v>
      </c>
      <c r="D52" s="9">
        <v>2082176.9999996</v>
      </c>
      <c r="E52" s="9">
        <v>0</v>
      </c>
      <c r="F52" s="9">
        <v>0</v>
      </c>
    </row>
    <row r="53" spans="1:13" ht="24.95" customHeight="1">
      <c r="A53" s="27" t="s">
        <v>455</v>
      </c>
      <c r="B53" s="27"/>
      <c r="C53" s="27"/>
      <c r="D53" s="10">
        <f>SUM(D52:D52)</f>
        <v>2082176.9999996</v>
      </c>
      <c r="E53" s="10">
        <f>SUM(E52:E52)</f>
        <v>0</v>
      </c>
      <c r="F53" s="10">
        <f>SUM(F52:F52)</f>
        <v>0</v>
      </c>
    </row>
    <row r="54" spans="1:13" ht="15" customHeight="1"/>
    <row r="55" spans="1:13" ht="24.95" customHeight="1">
      <c r="A55" s="15" t="s">
        <v>585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</row>
    <row r="56" spans="1:13" ht="15" customHeight="1"/>
    <row r="57" spans="1:13" ht="24.95" customHeight="1">
      <c r="A57" s="15" t="s">
        <v>586</v>
      </c>
      <c r="B57" s="15"/>
      <c r="C57" s="15"/>
      <c r="D57" s="15"/>
      <c r="E57" s="15"/>
      <c r="F57" s="15"/>
    </row>
    <row r="58" spans="1:13" ht="24.95" customHeight="1"/>
    <row r="59" spans="1:13" ht="50.1" customHeight="1">
      <c r="A59" s="21" t="s">
        <v>315</v>
      </c>
      <c r="B59" s="21" t="s">
        <v>44</v>
      </c>
      <c r="C59" s="21" t="s">
        <v>565</v>
      </c>
      <c r="D59" s="6" t="s">
        <v>566</v>
      </c>
      <c r="E59" s="6" t="s">
        <v>567</v>
      </c>
      <c r="F59" s="6" t="s">
        <v>568</v>
      </c>
    </row>
    <row r="60" spans="1:13" ht="50.1" customHeight="1">
      <c r="A60" s="21"/>
      <c r="B60" s="21"/>
      <c r="C60" s="21"/>
      <c r="D60" s="6" t="s">
        <v>581</v>
      </c>
      <c r="E60" s="6" t="s">
        <v>581</v>
      </c>
      <c r="F60" s="6" t="s">
        <v>581</v>
      </c>
    </row>
    <row r="61" spans="1:13" ht="24.95" customHeight="1">
      <c r="A61" s="6" t="s">
        <v>321</v>
      </c>
      <c r="B61" s="6" t="s">
        <v>57</v>
      </c>
      <c r="C61" s="6" t="s">
        <v>421</v>
      </c>
      <c r="D61" s="6" t="s">
        <v>60</v>
      </c>
      <c r="E61" s="6" t="s">
        <v>65</v>
      </c>
      <c r="F61" s="6" t="s">
        <v>422</v>
      </c>
    </row>
    <row r="62" spans="1:13">
      <c r="A62" s="6" t="s">
        <v>54</v>
      </c>
      <c r="B62" s="6" t="s">
        <v>54</v>
      </c>
      <c r="C62" s="6" t="s">
        <v>54</v>
      </c>
      <c r="D62" s="6" t="s">
        <v>54</v>
      </c>
      <c r="E62" s="6" t="s">
        <v>54</v>
      </c>
      <c r="F62" s="6" t="s">
        <v>54</v>
      </c>
    </row>
    <row r="63" spans="1:13" ht="15" customHeight="1"/>
    <row r="64" spans="1:13" ht="24.95" customHeight="1">
      <c r="A64" s="15" t="s">
        <v>587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</row>
    <row r="65" spans="1:12" ht="24.95" customHeight="1"/>
    <row r="66" spans="1:12" ht="50.1" customHeight="1">
      <c r="A66" s="21" t="s">
        <v>315</v>
      </c>
      <c r="B66" s="21" t="s">
        <v>44</v>
      </c>
      <c r="C66" s="21" t="s">
        <v>565</v>
      </c>
      <c r="D66" s="21" t="s">
        <v>566</v>
      </c>
      <c r="E66" s="21"/>
      <c r="F66" s="21"/>
      <c r="G66" s="21" t="s">
        <v>567</v>
      </c>
      <c r="H66" s="21"/>
      <c r="I66" s="21"/>
      <c r="J66" s="21" t="s">
        <v>568</v>
      </c>
      <c r="K66" s="21"/>
      <c r="L66" s="21"/>
    </row>
    <row r="67" spans="1:12" ht="50.1" customHeight="1">
      <c r="A67" s="21"/>
      <c r="B67" s="21"/>
      <c r="C67" s="21"/>
      <c r="D67" s="6" t="s">
        <v>588</v>
      </c>
      <c r="E67" s="6" t="s">
        <v>589</v>
      </c>
      <c r="F67" s="6" t="s">
        <v>590</v>
      </c>
      <c r="G67" s="6" t="s">
        <v>588</v>
      </c>
      <c r="H67" s="6" t="s">
        <v>589</v>
      </c>
      <c r="I67" s="6" t="s">
        <v>591</v>
      </c>
      <c r="J67" s="6" t="s">
        <v>588</v>
      </c>
      <c r="K67" s="6" t="s">
        <v>589</v>
      </c>
      <c r="L67" s="6" t="s">
        <v>592</v>
      </c>
    </row>
    <row r="68" spans="1:12" ht="24.95" customHeight="1">
      <c r="A68" s="6" t="s">
        <v>321</v>
      </c>
      <c r="B68" s="6" t="s">
        <v>57</v>
      </c>
      <c r="C68" s="6" t="s">
        <v>421</v>
      </c>
      <c r="D68" s="6" t="s">
        <v>60</v>
      </c>
      <c r="E68" s="6" t="s">
        <v>65</v>
      </c>
      <c r="F68" s="6" t="s">
        <v>422</v>
      </c>
      <c r="G68" s="6" t="s">
        <v>423</v>
      </c>
      <c r="H68" s="6" t="s">
        <v>424</v>
      </c>
      <c r="I68" s="6" t="s">
        <v>425</v>
      </c>
      <c r="J68" s="6" t="s">
        <v>426</v>
      </c>
      <c r="K68" s="6" t="s">
        <v>437</v>
      </c>
      <c r="L68" s="6" t="s">
        <v>439</v>
      </c>
    </row>
    <row r="69" spans="1:12">
      <c r="A69" s="6" t="s">
        <v>54</v>
      </c>
      <c r="B69" s="6" t="s">
        <v>54</v>
      </c>
      <c r="C69" s="6" t="s">
        <v>54</v>
      </c>
      <c r="D69" s="6" t="s">
        <v>54</v>
      </c>
      <c r="E69" s="6" t="s">
        <v>54</v>
      </c>
      <c r="F69" s="6" t="s">
        <v>54</v>
      </c>
      <c r="G69" s="6" t="s">
        <v>54</v>
      </c>
      <c r="H69" s="6" t="s">
        <v>54</v>
      </c>
      <c r="I69" s="6" t="s">
        <v>54</v>
      </c>
      <c r="J69" s="6" t="s">
        <v>54</v>
      </c>
      <c r="K69" s="6" t="s">
        <v>54</v>
      </c>
      <c r="L69" s="6" t="s">
        <v>54</v>
      </c>
    </row>
  </sheetData>
  <sheetProtection password="8E93" sheet="1" objects="1" scenarios="1"/>
  <customSheetViews>
    <customSheetView guid="{169BE643-960D-44E8-8D7E-703855BFEED6}" fitToPage="1">
      <pageMargins left="0.4" right="0.4" top="0.4" bottom="0.4" header="0.1" footer="0.1"/>
      <pageSetup paperSize="9" fitToHeight="0" orientation="landscape" verticalDpi="0"/>
      <headerFooter>
        <oddHeader>&amp;R&amp;R&amp;"Verdana,полужирный" &amp;12 &amp;K00-00922555._33.37247</oddHeader>
        <oddFooter>&amp;L&amp;L&amp;"Verdana,Полужирный"&amp;K000000&amp;L&amp;"Verdana,Полужирный"&amp;K00-014</oddFooter>
      </headerFooter>
    </customSheetView>
  </customSheetViews>
  <mergeCells count="54">
    <mergeCell ref="A64:L64"/>
    <mergeCell ref="A66:A67"/>
    <mergeCell ref="B66:B67"/>
    <mergeCell ref="C66:C67"/>
    <mergeCell ref="D66:F66"/>
    <mergeCell ref="G66:I66"/>
    <mergeCell ref="J66:L66"/>
    <mergeCell ref="A53:C53"/>
    <mergeCell ref="A55:M55"/>
    <mergeCell ref="A57:F57"/>
    <mergeCell ref="A59:A60"/>
    <mergeCell ref="B59:B60"/>
    <mergeCell ref="C59:C60"/>
    <mergeCell ref="A45:M45"/>
    <mergeCell ref="A47:F47"/>
    <mergeCell ref="A49:A50"/>
    <mergeCell ref="B49:B50"/>
    <mergeCell ref="C49:C50"/>
    <mergeCell ref="A36:M36"/>
    <mergeCell ref="A38:F38"/>
    <mergeCell ref="A40:A41"/>
    <mergeCell ref="B40:B41"/>
    <mergeCell ref="C40:C41"/>
    <mergeCell ref="A27:C27"/>
    <mergeCell ref="A29:L29"/>
    <mergeCell ref="A31:A32"/>
    <mergeCell ref="B31:B32"/>
    <mergeCell ref="C31:C32"/>
    <mergeCell ref="D31:F31"/>
    <mergeCell ref="G31:I31"/>
    <mergeCell ref="J31:L31"/>
    <mergeCell ref="A20:L20"/>
    <mergeCell ref="A22:A23"/>
    <mergeCell ref="B22:B23"/>
    <mergeCell ref="C22:C23"/>
    <mergeCell ref="D22:F22"/>
    <mergeCell ref="G22:I22"/>
    <mergeCell ref="J22:L22"/>
    <mergeCell ref="A11:M11"/>
    <mergeCell ref="A13:L13"/>
    <mergeCell ref="A15:A16"/>
    <mergeCell ref="B15:B16"/>
    <mergeCell ref="C15:C16"/>
    <mergeCell ref="D15:F15"/>
    <mergeCell ref="G15:I15"/>
    <mergeCell ref="J15:L15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&amp;K00-00922555._33.37247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workbookViewId="0"/>
  </sheetViews>
  <sheetFormatPr defaultRowHeight="10.5"/>
  <cols>
    <col min="1" max="1" width="7.5703125" customWidth="1"/>
    <col min="2" max="3" width="19.140625" customWidth="1"/>
    <col min="4" max="4" width="57.28515625" customWidth="1"/>
    <col min="5" max="7" width="19.140625" customWidth="1"/>
    <col min="8" max="10" width="22.85546875" customWidth="1"/>
  </cols>
  <sheetData>
    <row r="1" spans="1:10" ht="30" customHeight="1">
      <c r="A1" s="22" t="s">
        <v>593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30" customHeight="1">
      <c r="A2" s="16" t="s">
        <v>594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20.100000000000001" customHeight="1">
      <c r="A3" s="28" t="s">
        <v>22</v>
      </c>
      <c r="B3" s="28"/>
      <c r="C3" s="28"/>
      <c r="D3" s="28"/>
      <c r="E3" s="28" t="s">
        <v>595</v>
      </c>
      <c r="F3" s="28"/>
      <c r="G3" s="28"/>
      <c r="H3" s="28" t="s">
        <v>596</v>
      </c>
      <c r="I3" s="28"/>
      <c r="J3" s="28"/>
    </row>
    <row r="4" spans="1:10" ht="20.100000000000001" customHeight="1">
      <c r="A4" s="1" t="s">
        <v>597</v>
      </c>
      <c r="B4" s="1" t="s">
        <v>598</v>
      </c>
      <c r="C4" s="1" t="s">
        <v>20</v>
      </c>
      <c r="D4" s="1" t="s">
        <v>599</v>
      </c>
      <c r="E4" s="1" t="s">
        <v>600</v>
      </c>
      <c r="F4" s="1" t="s">
        <v>599</v>
      </c>
      <c r="G4" s="1" t="s">
        <v>601</v>
      </c>
      <c r="H4" s="1" t="s">
        <v>602</v>
      </c>
      <c r="I4" s="1" t="s">
        <v>603</v>
      </c>
      <c r="J4" s="1" t="s">
        <v>604</v>
      </c>
    </row>
    <row r="5" spans="1:10" ht="31.5">
      <c r="A5" s="6" t="s">
        <v>605</v>
      </c>
      <c r="B5" s="6"/>
      <c r="C5" s="6">
        <v>5008029459</v>
      </c>
      <c r="D5" s="7" t="s">
        <v>2</v>
      </c>
      <c r="E5" s="6" t="s">
        <v>606</v>
      </c>
      <c r="F5" s="6" t="s">
        <v>607</v>
      </c>
      <c r="G5" s="6" t="s">
        <v>608</v>
      </c>
      <c r="H5" s="9">
        <v>0</v>
      </c>
      <c r="I5" s="9">
        <v>10011210</v>
      </c>
      <c r="J5" s="9">
        <v>-10011210</v>
      </c>
    </row>
    <row r="6" spans="1:10">
      <c r="A6" s="6" t="s">
        <v>605</v>
      </c>
      <c r="B6" s="6"/>
      <c r="C6" s="6">
        <v>5008029459</v>
      </c>
      <c r="D6" s="7" t="s">
        <v>2</v>
      </c>
      <c r="E6" s="6" t="s">
        <v>609</v>
      </c>
      <c r="F6" s="6" t="s">
        <v>610</v>
      </c>
      <c r="G6" s="6" t="s">
        <v>608</v>
      </c>
      <c r="H6" s="9">
        <v>0</v>
      </c>
      <c r="I6" s="9">
        <v>0</v>
      </c>
      <c r="J6" s="9">
        <v>0</v>
      </c>
    </row>
    <row r="7" spans="1:10" ht="31.5">
      <c r="A7" s="6" t="s">
        <v>605</v>
      </c>
      <c r="B7" s="6"/>
      <c r="C7" s="6">
        <v>5008029459</v>
      </c>
      <c r="D7" s="7" t="s">
        <v>2</v>
      </c>
      <c r="E7" s="6" t="s">
        <v>611</v>
      </c>
      <c r="F7" s="6" t="s">
        <v>612</v>
      </c>
      <c r="G7" s="6" t="s">
        <v>608</v>
      </c>
      <c r="H7" s="9">
        <v>0</v>
      </c>
      <c r="I7" s="9">
        <v>0</v>
      </c>
      <c r="J7" s="9">
        <v>0</v>
      </c>
    </row>
    <row r="8" spans="1:10" ht="21">
      <c r="A8" s="6" t="s">
        <v>605</v>
      </c>
      <c r="B8" s="6"/>
      <c r="C8" s="6">
        <v>5008029459</v>
      </c>
      <c r="D8" s="7" t="s">
        <v>2</v>
      </c>
      <c r="E8" s="6" t="s">
        <v>613</v>
      </c>
      <c r="F8" s="6" t="s">
        <v>614</v>
      </c>
      <c r="G8" s="6" t="s">
        <v>608</v>
      </c>
      <c r="H8" s="9">
        <v>0</v>
      </c>
      <c r="I8" s="9">
        <v>0</v>
      </c>
      <c r="J8" s="9">
        <v>0</v>
      </c>
    </row>
    <row r="9" spans="1:10" ht="31.5">
      <c r="A9" s="6" t="s">
        <v>605</v>
      </c>
      <c r="B9" s="6"/>
      <c r="C9" s="6">
        <v>5008029459</v>
      </c>
      <c r="D9" s="7" t="s">
        <v>2</v>
      </c>
      <c r="E9" s="6" t="s">
        <v>615</v>
      </c>
      <c r="F9" s="6" t="s">
        <v>616</v>
      </c>
      <c r="G9" s="6" t="s">
        <v>608</v>
      </c>
      <c r="H9" s="9">
        <v>0</v>
      </c>
      <c r="I9" s="9">
        <v>136000</v>
      </c>
      <c r="J9" s="9">
        <v>-136000</v>
      </c>
    </row>
    <row r="10" spans="1:10" ht="21">
      <c r="A10" s="6" t="s">
        <v>605</v>
      </c>
      <c r="B10" s="6"/>
      <c r="C10" s="6">
        <v>5008029459</v>
      </c>
      <c r="D10" s="7" t="s">
        <v>2</v>
      </c>
      <c r="E10" s="6" t="s">
        <v>617</v>
      </c>
      <c r="F10" s="6" t="s">
        <v>618</v>
      </c>
      <c r="G10" s="6" t="s">
        <v>608</v>
      </c>
      <c r="H10" s="9">
        <v>0</v>
      </c>
      <c r="I10" s="9">
        <v>33650790</v>
      </c>
      <c r="J10" s="9">
        <v>-33650790</v>
      </c>
    </row>
    <row r="11" spans="1:10" ht="31.5">
      <c r="A11" s="6" t="s">
        <v>605</v>
      </c>
      <c r="B11" s="6"/>
      <c r="C11" s="6">
        <v>5008029459</v>
      </c>
      <c r="D11" s="7" t="s">
        <v>2</v>
      </c>
      <c r="E11" s="6" t="s">
        <v>619</v>
      </c>
      <c r="F11" s="6" t="s">
        <v>620</v>
      </c>
      <c r="G11" s="6" t="s">
        <v>608</v>
      </c>
      <c r="H11" s="9">
        <v>0</v>
      </c>
      <c r="I11" s="9">
        <v>0</v>
      </c>
      <c r="J11" s="9">
        <v>0</v>
      </c>
    </row>
    <row r="12" spans="1:10" ht="31.5">
      <c r="A12" s="6" t="s">
        <v>605</v>
      </c>
      <c r="B12" s="6"/>
      <c r="C12" s="6">
        <v>5008029459</v>
      </c>
      <c r="D12" s="7" t="s">
        <v>2</v>
      </c>
      <c r="E12" s="6" t="s">
        <v>621</v>
      </c>
      <c r="F12" s="6" t="s">
        <v>622</v>
      </c>
      <c r="G12" s="6" t="s">
        <v>608</v>
      </c>
      <c r="H12" s="9">
        <v>0</v>
      </c>
      <c r="I12" s="9">
        <v>0</v>
      </c>
      <c r="J12" s="9">
        <v>0</v>
      </c>
    </row>
    <row r="13" spans="1:10" ht="42">
      <c r="A13" s="6" t="s">
        <v>605</v>
      </c>
      <c r="B13" s="6"/>
      <c r="C13" s="6">
        <v>5008029459</v>
      </c>
      <c r="D13" s="7" t="s">
        <v>2</v>
      </c>
      <c r="E13" s="6" t="s">
        <v>623</v>
      </c>
      <c r="F13" s="6" t="s">
        <v>624</v>
      </c>
      <c r="G13" s="6" t="s">
        <v>608</v>
      </c>
      <c r="H13" s="9">
        <v>0</v>
      </c>
      <c r="I13" s="9">
        <v>1735000</v>
      </c>
      <c r="J13" s="9">
        <v>-1735000</v>
      </c>
    </row>
  </sheetData>
  <sheetProtection password="8E93" sheet="1" objects="1" scenarios="1"/>
  <customSheetViews>
    <customSheetView guid="{169BE643-960D-44E8-8D7E-703855BFEED6}" fitToPage="1">
      <pageMargins left="0.4" right="0.4" top="0.4" bottom="0.4" header="0.1" footer="0.1"/>
      <pageSetup paperSize="9" fitToHeight="0" orientation="landscape" verticalDpi="0"/>
      <headerFooter>
        <oddHeader>&amp;R&amp;R&amp;"Verdana,полужирный" &amp;12 &amp;K00-00922555._33.37247</oddHeader>
        <oddFooter>&amp;L&amp;L&amp;"Verdana,Полужирный"&amp;K000000&amp;L&amp;"Verdana,Полужирный"&amp;K00-014</oddFooter>
      </headerFooter>
    </customSheetView>
  </customSheetViews>
  <mergeCells count="5">
    <mergeCell ref="A1:J1"/>
    <mergeCell ref="A2:J2"/>
    <mergeCell ref="A3:D3"/>
    <mergeCell ref="E3:G3"/>
    <mergeCell ref="H3:J3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&amp;K00-00922555._33.37247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"/>
  <sheetViews>
    <sheetView workbookViewId="0"/>
  </sheetViews>
  <sheetFormatPr defaultRowHeight="10.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>
      <c r="A1" s="23" t="s">
        <v>625</v>
      </c>
      <c r="B1" s="23"/>
      <c r="C1" s="23"/>
      <c r="D1" s="23"/>
      <c r="E1" s="23"/>
      <c r="F1" s="23"/>
      <c r="G1" s="23"/>
      <c r="H1" s="23"/>
      <c r="I1" s="23"/>
    </row>
    <row r="2" spans="1:9" ht="24.95" customHeight="1">
      <c r="A2" s="16" t="s">
        <v>626</v>
      </c>
      <c r="B2" s="16"/>
      <c r="C2" s="16"/>
      <c r="D2" s="16"/>
      <c r="E2" s="16"/>
      <c r="F2" s="16"/>
      <c r="G2" s="16"/>
      <c r="H2" s="16"/>
      <c r="I2" s="16"/>
    </row>
    <row r="3" spans="1:9" ht="20.100000000000001" customHeight="1"/>
    <row r="4" spans="1:9" ht="20.100000000000001" customHeight="1">
      <c r="A4" s="27" t="s">
        <v>627</v>
      </c>
      <c r="B4" s="27"/>
      <c r="C4" s="27"/>
      <c r="D4" s="27" t="s">
        <v>628</v>
      </c>
      <c r="E4" s="27"/>
      <c r="F4" s="27"/>
      <c r="G4" s="27"/>
      <c r="H4" s="27"/>
      <c r="I4" s="27"/>
    </row>
    <row r="5" spans="1:9" ht="20.100000000000001" customHeight="1">
      <c r="A5" s="21" t="s">
        <v>629</v>
      </c>
      <c r="B5" s="21" t="s">
        <v>630</v>
      </c>
      <c r="C5" s="21" t="s">
        <v>631</v>
      </c>
      <c r="D5" s="21" t="s">
        <v>632</v>
      </c>
      <c r="E5" s="21" t="s">
        <v>633</v>
      </c>
      <c r="F5" s="21" t="s">
        <v>634</v>
      </c>
      <c r="G5" s="21"/>
      <c r="H5" s="21"/>
      <c r="I5" s="21"/>
    </row>
    <row r="6" spans="1:9" ht="20.100000000000001" customHeight="1">
      <c r="A6" s="21"/>
      <c r="B6" s="21"/>
      <c r="C6" s="21"/>
      <c r="D6" s="21"/>
      <c r="E6" s="21"/>
      <c r="F6" s="6" t="s">
        <v>635</v>
      </c>
      <c r="G6" s="6" t="s">
        <v>636</v>
      </c>
      <c r="H6" s="6" t="s">
        <v>637</v>
      </c>
      <c r="I6" s="6" t="s">
        <v>638</v>
      </c>
    </row>
    <row r="7" spans="1:9" ht="20.100000000000001" customHeight="1">
      <c r="A7" s="21" t="s">
        <v>639</v>
      </c>
      <c r="B7" s="21"/>
      <c r="C7" s="21"/>
      <c r="D7" s="21"/>
      <c r="E7" s="21"/>
      <c r="F7" s="21"/>
      <c r="G7" s="21"/>
      <c r="H7" s="21"/>
      <c r="I7" s="21"/>
    </row>
    <row r="8" spans="1:9" ht="20.100000000000001" customHeight="1"/>
    <row r="9" spans="1:9" ht="20.100000000000001" customHeight="1">
      <c r="A9" s="27" t="s">
        <v>627</v>
      </c>
      <c r="B9" s="27"/>
      <c r="C9" s="27"/>
      <c r="D9" s="27" t="s">
        <v>640</v>
      </c>
      <c r="E9" s="27"/>
      <c r="F9" s="27"/>
      <c r="G9" s="27"/>
      <c r="H9" s="27"/>
      <c r="I9" s="27"/>
    </row>
    <row r="10" spans="1:9" ht="20.100000000000001" customHeight="1">
      <c r="A10" s="21" t="s">
        <v>629</v>
      </c>
      <c r="B10" s="21" t="s">
        <v>630</v>
      </c>
      <c r="C10" s="21" t="s">
        <v>631</v>
      </c>
      <c r="D10" s="21" t="s">
        <v>632</v>
      </c>
      <c r="E10" s="21" t="s">
        <v>633</v>
      </c>
      <c r="F10" s="21" t="s">
        <v>634</v>
      </c>
      <c r="G10" s="21"/>
      <c r="H10" s="21"/>
      <c r="I10" s="21"/>
    </row>
    <row r="11" spans="1:9" ht="20.100000000000001" customHeight="1">
      <c r="A11" s="21"/>
      <c r="B11" s="21"/>
      <c r="C11" s="21"/>
      <c r="D11" s="21"/>
      <c r="E11" s="21"/>
      <c r="F11" s="6" t="s">
        <v>635</v>
      </c>
      <c r="G11" s="6" t="s">
        <v>636</v>
      </c>
      <c r="H11" s="6" t="s">
        <v>637</v>
      </c>
      <c r="I11" s="6" t="s">
        <v>638</v>
      </c>
    </row>
    <row r="12" spans="1:9" ht="21">
      <c r="A12" s="6" t="s">
        <v>641</v>
      </c>
      <c r="B12" s="6" t="s">
        <v>60</v>
      </c>
      <c r="C12" s="7" t="s">
        <v>642</v>
      </c>
      <c r="D12" s="7" t="s">
        <v>643</v>
      </c>
      <c r="E12" s="6" t="s">
        <v>644</v>
      </c>
      <c r="F12" s="9">
        <v>0</v>
      </c>
      <c r="G12" s="9">
        <v>1599214.29</v>
      </c>
      <c r="H12" s="9">
        <v>1599214.29</v>
      </c>
      <c r="I12" s="7" t="s">
        <v>645</v>
      </c>
    </row>
    <row r="13" spans="1:9" ht="21">
      <c r="A13" s="6" t="s">
        <v>641</v>
      </c>
      <c r="B13" s="6" t="s">
        <v>60</v>
      </c>
      <c r="C13" s="7" t="s">
        <v>642</v>
      </c>
      <c r="D13" s="7" t="s">
        <v>643</v>
      </c>
      <c r="E13" s="6" t="s">
        <v>646</v>
      </c>
      <c r="F13" s="9">
        <v>0</v>
      </c>
      <c r="G13" s="9">
        <v>0</v>
      </c>
      <c r="H13" s="9">
        <v>0</v>
      </c>
      <c r="I13" s="7" t="s">
        <v>645</v>
      </c>
    </row>
    <row r="14" spans="1:9" ht="21">
      <c r="A14" s="6" t="s">
        <v>641</v>
      </c>
      <c r="B14" s="6" t="s">
        <v>60</v>
      </c>
      <c r="C14" s="7" t="s">
        <v>642</v>
      </c>
      <c r="D14" s="7" t="s">
        <v>643</v>
      </c>
      <c r="E14" s="6" t="s">
        <v>647</v>
      </c>
      <c r="F14" s="9">
        <v>0</v>
      </c>
      <c r="G14" s="9">
        <v>0</v>
      </c>
      <c r="H14" s="9">
        <v>0</v>
      </c>
      <c r="I14" s="7" t="s">
        <v>645</v>
      </c>
    </row>
    <row r="15" spans="1:9" ht="21">
      <c r="A15" s="6" t="s">
        <v>648</v>
      </c>
      <c r="B15" s="6" t="s">
        <v>421</v>
      </c>
      <c r="C15" s="7" t="s">
        <v>642</v>
      </c>
      <c r="D15" s="7" t="s">
        <v>649</v>
      </c>
      <c r="E15" s="6" t="s">
        <v>644</v>
      </c>
      <c r="F15" s="9">
        <v>0</v>
      </c>
      <c r="G15" s="9">
        <v>482962.71</v>
      </c>
      <c r="H15" s="9">
        <v>482962.71</v>
      </c>
      <c r="I15" s="7" t="s">
        <v>645</v>
      </c>
    </row>
    <row r="16" spans="1:9" ht="21">
      <c r="A16" s="6" t="s">
        <v>648</v>
      </c>
      <c r="B16" s="6" t="s">
        <v>421</v>
      </c>
      <c r="C16" s="7" t="s">
        <v>642</v>
      </c>
      <c r="D16" s="7" t="s">
        <v>649</v>
      </c>
      <c r="E16" s="6" t="s">
        <v>646</v>
      </c>
      <c r="F16" s="9">
        <v>0</v>
      </c>
      <c r="G16" s="9">
        <v>0</v>
      </c>
      <c r="H16" s="9">
        <v>0</v>
      </c>
      <c r="I16" s="7" t="s">
        <v>645</v>
      </c>
    </row>
    <row r="17" spans="1:9" ht="21">
      <c r="A17" s="6" t="s">
        <v>648</v>
      </c>
      <c r="B17" s="6" t="s">
        <v>421</v>
      </c>
      <c r="C17" s="7" t="s">
        <v>642</v>
      </c>
      <c r="D17" s="7" t="s">
        <v>649</v>
      </c>
      <c r="E17" s="6" t="s">
        <v>647</v>
      </c>
      <c r="F17" s="9">
        <v>0</v>
      </c>
      <c r="G17" s="9">
        <v>0</v>
      </c>
      <c r="H17" s="9">
        <v>0</v>
      </c>
      <c r="I17" s="7" t="s">
        <v>645</v>
      </c>
    </row>
    <row r="18" spans="1:9" ht="20.100000000000001" customHeight="1">
      <c r="A18" s="29" t="s">
        <v>455</v>
      </c>
      <c r="B18" s="29"/>
      <c r="C18" s="29"/>
      <c r="D18" s="29"/>
      <c r="E18" s="29"/>
      <c r="F18" s="10">
        <f>SUM(F12:F17)</f>
        <v>0</v>
      </c>
      <c r="G18" s="10">
        <f>SUM(G12:G17)</f>
        <v>2082177</v>
      </c>
      <c r="H18" s="10">
        <f>SUM(H12:H17)</f>
        <v>2082177</v>
      </c>
    </row>
    <row r="19" spans="1:9" ht="20.100000000000001" customHeight="1"/>
    <row r="20" spans="1:9" ht="20.100000000000001" customHeight="1">
      <c r="A20" s="27" t="s">
        <v>627</v>
      </c>
      <c r="B20" s="27"/>
      <c r="C20" s="27"/>
      <c r="D20" s="27" t="s">
        <v>650</v>
      </c>
      <c r="E20" s="27"/>
      <c r="F20" s="27"/>
      <c r="G20" s="27"/>
      <c r="H20" s="27"/>
      <c r="I20" s="27"/>
    </row>
    <row r="21" spans="1:9" ht="20.100000000000001" customHeight="1">
      <c r="A21" s="21" t="s">
        <v>629</v>
      </c>
      <c r="B21" s="21" t="s">
        <v>630</v>
      </c>
      <c r="C21" s="21" t="s">
        <v>631</v>
      </c>
      <c r="D21" s="21" t="s">
        <v>632</v>
      </c>
      <c r="E21" s="21" t="s">
        <v>633</v>
      </c>
      <c r="F21" s="21" t="s">
        <v>634</v>
      </c>
      <c r="G21" s="21"/>
      <c r="H21" s="21"/>
      <c r="I21" s="21"/>
    </row>
    <row r="22" spans="1:9" ht="20.100000000000001" customHeight="1">
      <c r="A22" s="21"/>
      <c r="B22" s="21"/>
      <c r="C22" s="21"/>
      <c r="D22" s="21"/>
      <c r="E22" s="21"/>
      <c r="F22" s="6" t="s">
        <v>635</v>
      </c>
      <c r="G22" s="6" t="s">
        <v>636</v>
      </c>
      <c r="H22" s="6" t="s">
        <v>637</v>
      </c>
      <c r="I22" s="6" t="s">
        <v>638</v>
      </c>
    </row>
    <row r="23" spans="1:9" ht="20.100000000000001" customHeight="1">
      <c r="A23" s="21" t="s">
        <v>639</v>
      </c>
      <c r="B23" s="21"/>
      <c r="C23" s="21"/>
      <c r="D23" s="21"/>
      <c r="E23" s="21"/>
      <c r="F23" s="21"/>
      <c r="G23" s="21"/>
      <c r="H23" s="21"/>
      <c r="I23" s="21"/>
    </row>
    <row r="24" spans="1:9" ht="20.100000000000001" customHeight="1"/>
    <row r="25" spans="1:9" ht="20.100000000000001" customHeight="1">
      <c r="A25" s="27" t="s">
        <v>627</v>
      </c>
      <c r="B25" s="27"/>
      <c r="C25" s="27"/>
      <c r="D25" s="27" t="s">
        <v>651</v>
      </c>
      <c r="E25" s="27"/>
      <c r="F25" s="27"/>
      <c r="G25" s="27"/>
      <c r="H25" s="27"/>
      <c r="I25" s="27"/>
    </row>
    <row r="26" spans="1:9" ht="20.100000000000001" customHeight="1">
      <c r="A26" s="21" t="s">
        <v>629</v>
      </c>
      <c r="B26" s="21" t="s">
        <v>630</v>
      </c>
      <c r="C26" s="21" t="s">
        <v>631</v>
      </c>
      <c r="D26" s="21" t="s">
        <v>632</v>
      </c>
      <c r="E26" s="21" t="s">
        <v>633</v>
      </c>
      <c r="F26" s="21" t="s">
        <v>634</v>
      </c>
      <c r="G26" s="21"/>
      <c r="H26" s="21"/>
      <c r="I26" s="21"/>
    </row>
    <row r="27" spans="1:9" ht="20.100000000000001" customHeight="1">
      <c r="A27" s="21"/>
      <c r="B27" s="21"/>
      <c r="C27" s="21"/>
      <c r="D27" s="21"/>
      <c r="E27" s="21"/>
      <c r="F27" s="6" t="s">
        <v>635</v>
      </c>
      <c r="G27" s="6" t="s">
        <v>636</v>
      </c>
      <c r="H27" s="6" t="s">
        <v>637</v>
      </c>
      <c r="I27" s="6" t="s">
        <v>638</v>
      </c>
    </row>
    <row r="28" spans="1:9" ht="20.100000000000001" customHeight="1">
      <c r="A28" s="21" t="s">
        <v>639</v>
      </c>
      <c r="B28" s="21"/>
      <c r="C28" s="21"/>
      <c r="D28" s="21"/>
      <c r="E28" s="21"/>
      <c r="F28" s="21"/>
      <c r="G28" s="21"/>
      <c r="H28" s="21"/>
      <c r="I28" s="21"/>
    </row>
  </sheetData>
  <sheetProtection password="8E93" sheet="1" objects="1" scenarios="1"/>
  <customSheetViews>
    <customSheetView guid="{169BE643-960D-44E8-8D7E-703855BFEED6}" fitToPage="1">
      <pageMargins left="0.4" right="0.4" top="0.4" bottom="0.4" header="0.1" footer="0.1"/>
      <pageSetup paperSize="9" fitToHeight="0" orientation="landscape" verticalDpi="0"/>
      <headerFooter>
        <oddHeader>&amp;R&amp;R&amp;"Verdana,полужирный" &amp;12 &amp;K00-00922555._33.37247</oddHeader>
        <oddFooter>&amp;L&amp;L&amp;"Verdana,Полужирный"&amp;K000000&amp;L&amp;"Verdana,Полужирный"&amp;K00-014</oddFooter>
      </headerFooter>
    </customSheetView>
  </customSheetViews>
  <mergeCells count="38">
    <mergeCell ref="A28:I28"/>
    <mergeCell ref="A23:I23"/>
    <mergeCell ref="A25:C25"/>
    <mergeCell ref="D25:I25"/>
    <mergeCell ref="A26:A27"/>
    <mergeCell ref="B26:B27"/>
    <mergeCell ref="C26:C27"/>
    <mergeCell ref="D26:D27"/>
    <mergeCell ref="E26:E27"/>
    <mergeCell ref="F26:I26"/>
    <mergeCell ref="A18:E18"/>
    <mergeCell ref="A20:C20"/>
    <mergeCell ref="D20:I20"/>
    <mergeCell ref="A21:A22"/>
    <mergeCell ref="B21:B22"/>
    <mergeCell ref="C21:C22"/>
    <mergeCell ref="D21:D22"/>
    <mergeCell ref="E21:E22"/>
    <mergeCell ref="F21:I21"/>
    <mergeCell ref="A7:I7"/>
    <mergeCell ref="A9:C9"/>
    <mergeCell ref="D9:I9"/>
    <mergeCell ref="A10:A11"/>
    <mergeCell ref="B10:B11"/>
    <mergeCell ref="C10:C11"/>
    <mergeCell ref="D10:D11"/>
    <mergeCell ref="E10:E11"/>
    <mergeCell ref="F10:I10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&amp;K00-00922555._33.37247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ПФХД</vt:lpstr>
      <vt:lpstr>Раздел 1</vt:lpstr>
      <vt:lpstr>Раздел 2</vt:lpstr>
      <vt:lpstr>Обоснования - 1.1</vt:lpstr>
      <vt:lpstr>Обоснования - 1.2-5</vt:lpstr>
      <vt:lpstr>Обоснования (242,244)</vt:lpstr>
      <vt:lpstr>Обоснования доходов</vt:lpstr>
      <vt:lpstr>Группы контроля</vt:lpstr>
      <vt:lpstr>Протокол изменений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user01z</cp:lastModifiedBy>
  <dcterms:modified xsi:type="dcterms:W3CDTF">2022-02-04T09:53:29Z</dcterms:modified>
</cp:coreProperties>
</file>